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80" windowWidth="9465" windowHeight="4590" tabRatio="493" firstSheet="4" activeTab="4"/>
  </bookViews>
  <sheets>
    <sheet name="Оцінка 2020рік по 0117370" sheetId="1" r:id="rId1"/>
    <sheet name="Звіт 2012рік по 180409" sheetId="2" state="hidden" r:id="rId2"/>
    <sheet name="Оцінка 2020рік по 0117680" sheetId="3" r:id="rId3"/>
    <sheet name="Оцінка 2020рік по 0110180" sheetId="4" r:id="rId4"/>
    <sheet name="Оцінка по 0110180" sheetId="5" r:id="rId5"/>
  </sheets>
  <definedNames/>
  <calcPr fullCalcOnLoad="1"/>
</workbook>
</file>

<file path=xl/sharedStrings.xml><?xml version="1.0" encoding="utf-8"?>
<sst xmlns="http://schemas.openxmlformats.org/spreadsheetml/2006/main" count="1261" uniqueCount="298">
  <si>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</si>
  <si>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</si>
  <si>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</si>
  <si>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</si>
  <si>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</si>
  <si>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</si>
  <si>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5.</t>
  </si>
  <si>
    <t>6.</t>
  </si>
  <si>
    <t>№ з/п</t>
  </si>
  <si>
    <t>Разом</t>
  </si>
  <si>
    <t>Показники</t>
  </si>
  <si>
    <t>(КПКВК МБ)</t>
  </si>
  <si>
    <t>загальний фонд</t>
  </si>
  <si>
    <t>спеціальний фонд</t>
  </si>
  <si>
    <t>Джерело інформації</t>
  </si>
  <si>
    <t xml:space="preserve">                                                         (тис.грн) </t>
  </si>
  <si>
    <t>Код</t>
  </si>
  <si>
    <t>Найменування джерел надходжень</t>
  </si>
  <si>
    <t>План звітного періоду</t>
  </si>
  <si>
    <t xml:space="preserve">Прогноз до кінця реалізації проекту (програми) </t>
  </si>
  <si>
    <t>Пояснення, що характеризують джерела фінансування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</si>
  <si>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</si>
  <si>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</si>
  <si>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</si>
  <si>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</si>
  <si>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</si>
  <si>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</si>
  <si>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</si>
  <si>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</si>
  <si>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</si>
  <si>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</si>
  <si>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</si>
  <si>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</si>
  <si>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Одиниця виміру</t>
  </si>
  <si>
    <t>%</t>
  </si>
  <si>
    <t>і наказ Головного фінансового управління</t>
  </si>
  <si>
    <t>х</t>
  </si>
  <si>
    <t>тис.грн.</t>
  </si>
  <si>
    <t>Керівник установи</t>
  </si>
  <si>
    <t>головного розпорядника</t>
  </si>
  <si>
    <t>бюджетних коштів</t>
  </si>
  <si>
    <t>ПОГОДЖЕНО:</t>
  </si>
  <si>
    <t>С.І. Овсянніков</t>
  </si>
  <si>
    <t>Керівник фінансового управління</t>
  </si>
  <si>
    <t>Харківська обласна рада</t>
  </si>
  <si>
    <t>0110000</t>
  </si>
  <si>
    <t>С.І.Чернов</t>
  </si>
  <si>
    <t>продукту</t>
  </si>
  <si>
    <t>затрат</t>
  </si>
  <si>
    <t>ефективності</t>
  </si>
  <si>
    <t>звітність</t>
  </si>
  <si>
    <t>якості</t>
  </si>
  <si>
    <t>Всього</t>
  </si>
  <si>
    <t>01</t>
  </si>
  <si>
    <t>шт.</t>
  </si>
  <si>
    <t>Заохочення громадської ініціативи, залучення громадських організацій, жителів сіл, селищ, міст до процесів розвитку  місцевого самоврядування, фінансування заходів, пов`язаних з економічним то соціально-культурним розвитком області.</t>
  </si>
  <si>
    <t>розрахунок</t>
  </si>
  <si>
    <t>(КТКВК)</t>
  </si>
  <si>
    <t>Касові  видатки станом на 1 січня звітного періоду</t>
  </si>
  <si>
    <t>Інвестиційний проект (програма) 1</t>
  </si>
  <si>
    <t>Надходження із бюджету</t>
  </si>
  <si>
    <t>(тис. грн.)</t>
  </si>
  <si>
    <t>Інші  джерела фінансування (за видами)</t>
  </si>
  <si>
    <t>…</t>
  </si>
  <si>
    <t>Інвестиційний проект (програма ) 2</t>
  </si>
  <si>
    <t>УСЬОГО</t>
  </si>
  <si>
    <t>(підпис)</t>
  </si>
  <si>
    <t>(ініціали та прізвише)</t>
  </si>
  <si>
    <t>обсяг видатків по проведенню заходів</t>
  </si>
  <si>
    <t>середні витрати на проведення заходу</t>
  </si>
  <si>
    <t>темп зростання кількості заходів порівняно з попереднім роком</t>
  </si>
  <si>
    <t>Фінансова підтримка підприємств комунальної власності</t>
  </si>
  <si>
    <t>З В І Т</t>
  </si>
  <si>
    <t xml:space="preserve">про виконання паспорта бюджетної програми місцевого бюджету </t>
  </si>
  <si>
    <t>станом на 01.01.2013 року</t>
  </si>
  <si>
    <t xml:space="preserve">4. </t>
  </si>
  <si>
    <t>Видатки та надання кредитів за бюджетною програмою за звітний період:</t>
  </si>
  <si>
    <t>Затверджено паспортом бюджетної програми</t>
  </si>
  <si>
    <t>Касові видатки (надані кредити)</t>
  </si>
  <si>
    <t>Відхилення</t>
  </si>
  <si>
    <t>(тис. грн)</t>
  </si>
  <si>
    <t>разом</t>
  </si>
  <si>
    <t>Обсяги фінансування бюджетної програми за звітний період у розрізі завдань:</t>
  </si>
  <si>
    <t>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</si>
  <si>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</si>
  <si>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</si>
  <si>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Зазначаються усі завдання бюджетної програми, затверджені паспортом відповідної програми.</t>
  </si>
  <si>
    <t>Видатки на реалізацію державних/ регіональних цільових програм, що виконуються в межах бюджетної програми, за звітний період:</t>
  </si>
  <si>
    <t>Назва  державної/ регіональної цільової програми</t>
  </si>
  <si>
    <t>Аналіз стану виконання показників якості та приведення пояснень щодо причин розбіжностей між їх затвердженими та досягнутими значеннями</t>
  </si>
  <si>
    <t>Наказ Міністерства фінансів України</t>
  </si>
  <si>
    <t>09 липня 2010 року № 679</t>
  </si>
  <si>
    <t>(у редакції наказу Міністерства фінансів України</t>
  </si>
  <si>
    <t>від 08 червня 2012 року № 690)</t>
  </si>
  <si>
    <t>(3) Пункт 8 заповнюється тільки для затверджених у місцевому бюджеті  видатків/надання  кредитів  на  реалізацію  інвестиційних проектів (програм).</t>
  </si>
  <si>
    <t xml:space="preserve">8. Джерела фінансування інвестиційних проектів (програм)(3): </t>
  </si>
  <si>
    <t>ЗАТВЕРДЖЕНО</t>
  </si>
  <si>
    <t>кількість проведених заходів</t>
  </si>
  <si>
    <t>0117460</t>
  </si>
  <si>
    <t>180409</t>
  </si>
  <si>
    <t>Поповнення статутного капиталу ОКП Харківської обласної ради "Знахідка"</t>
  </si>
  <si>
    <t>Програма економічного та соціального розвітку Харківської області  наа 2012 рік</t>
  </si>
  <si>
    <t>7. Результативні  показники бюджетної  програми :</t>
  </si>
  <si>
    <t xml:space="preserve">обсяг видатків, що спрямовуються на поповнення статутного капіталу підприємства </t>
  </si>
  <si>
    <t>Н.М.Стороженко</t>
  </si>
  <si>
    <t>0100000</t>
  </si>
  <si>
    <t>0490</t>
  </si>
  <si>
    <t>Заохочення громадської ініціативи з питань місцевого та регіонального розвитку та організація громадських та соціальних заходів.</t>
  </si>
  <si>
    <t>Забезпечення майнових основ місцевого самоврядування</t>
  </si>
  <si>
    <t>обсяг видатків, що спрямовується на фінансову підтримку підприємств комунальної форми власності</t>
  </si>
  <si>
    <t>обсяг обігових коштів підприємства</t>
  </si>
  <si>
    <t>співвідношення суми поповнення обігових коштів до розміру обігових коштів на початок року</t>
  </si>
  <si>
    <t>темп зростання  кількості заходів порівняно з попередним роком</t>
  </si>
  <si>
    <t>0133</t>
  </si>
  <si>
    <t>середні витрати на 1 члена виборчої комісії</t>
  </si>
  <si>
    <t>динаміка збільшення витрат на 1 члена виборчої комісії в плановом періоді відповідно до фактичного показника попереднього періоду</t>
  </si>
  <si>
    <t>темп зростання середніх витрат на забезпечення  діяльності територіальної виборчої комісії порівняно з попереднім роком</t>
  </si>
  <si>
    <t xml:space="preserve">якості   </t>
  </si>
  <si>
    <t>ОЦІНКА ЕФЕКТИВНОСТІ БЮДЖЕТНОЇ ПРОГРАМИ</t>
  </si>
  <si>
    <t>Мета бюджетної програми:</t>
  </si>
  <si>
    <t>Оцінка ефективності бюджетної програми за крітеріями:</t>
  </si>
  <si>
    <t>5.1</t>
  </si>
  <si>
    <t xml:space="preserve">"Виконання бюджетної програми за напрямами використання бюджетних коштів ": (тис. грн) </t>
  </si>
  <si>
    <t>План з урахуванням змін</t>
  </si>
  <si>
    <t>Виконано</t>
  </si>
  <si>
    <t>Видатки (надані кредити)</t>
  </si>
  <si>
    <t>в т.ч.</t>
  </si>
  <si>
    <t>1.1</t>
  </si>
  <si>
    <t>1.2</t>
  </si>
  <si>
    <t>пояснення</t>
  </si>
  <si>
    <t>5.2</t>
  </si>
  <si>
    <t>"Виконання бюджетної програми за джерелами надходжень спеціального фонду</t>
  </si>
  <si>
    <t>Залишок на початок року</t>
  </si>
  <si>
    <t>власних надходжень</t>
  </si>
  <si>
    <t>інших надходжень</t>
  </si>
  <si>
    <t>Надходження</t>
  </si>
  <si>
    <t>2.1</t>
  </si>
  <si>
    <t>власні надходження</t>
  </si>
  <si>
    <t>2.2</t>
  </si>
  <si>
    <t>2.3</t>
  </si>
  <si>
    <t>надходження позик</t>
  </si>
  <si>
    <t>повернення кредитів</t>
  </si>
  <si>
    <t>2.4</t>
  </si>
  <si>
    <t>інші надходження</t>
  </si>
  <si>
    <t>Залишок на кінець року</t>
  </si>
  <si>
    <t>3.1</t>
  </si>
  <si>
    <t>3.2</t>
  </si>
  <si>
    <t>5.3</t>
  </si>
  <si>
    <t>"Виконання результативних показників бюджетної програми за напрямами використання бюджетних коштів "</t>
  </si>
  <si>
    <t xml:space="preserve">Затверджено паспортом бюджетної програми </t>
  </si>
  <si>
    <t>Додаток</t>
  </si>
  <si>
    <t xml:space="preserve">до Методичних рекомендацій щодо здійснення </t>
  </si>
  <si>
    <t>оцінки ефективності бюджетних програм</t>
  </si>
  <si>
    <t>1.3</t>
  </si>
  <si>
    <t>1.4</t>
  </si>
  <si>
    <t>1.5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</si>
  <si>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</t>
  </si>
  <si>
    <t>5.4</t>
  </si>
  <si>
    <t>"Виконання показників бюджетної програми  порівняно із показниками попереднього року"</t>
  </si>
  <si>
    <t>Попередний рік</t>
  </si>
  <si>
    <t>Звітний рік</t>
  </si>
  <si>
    <t>Відхилення виконання (у відсотках)</t>
  </si>
  <si>
    <t>"Наявність фінансових порушень за результатами контрольних заходів":</t>
  </si>
  <si>
    <t>5.6.</t>
  </si>
  <si>
    <t>"Стан фінансової дисципліни":</t>
  </si>
  <si>
    <t>Узагальнений висновок щодо: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</si>
  <si>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</si>
  <si>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</si>
  <si>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</si>
  <si>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</si>
  <si>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Начальник відділу бухгалтерського обліку, головний бухгалтер</t>
  </si>
  <si>
    <r>
      <t>(КФКВК)</t>
    </r>
    <r>
      <rPr>
        <vertAlign val="superscript"/>
        <sz val="9"/>
        <color indexed="8"/>
        <rFont val="Times New Roman"/>
        <family val="1"/>
      </rPr>
      <t>1</t>
    </r>
  </si>
  <si>
    <t>обсяг видатків на забезпечення діяльності територіальної виборчої комісії</t>
  </si>
  <si>
    <t>кількість обласних виборчих коміссій</t>
  </si>
  <si>
    <t>кількість членів виборчої комісії</t>
  </si>
  <si>
    <t>середні витрати на забезпечення діяльності територіальної виборчої комісії</t>
  </si>
  <si>
    <t>0117370</t>
  </si>
  <si>
    <t>Реалізація інших заходів щодо соціально-економічного розвитку територій</t>
  </si>
  <si>
    <t>Фінансова підтримка ОК ВЕП "ДЕРЖПРОМ"</t>
  </si>
  <si>
    <t>темп зростання обігових коштів підприємства порівняно з початком року</t>
  </si>
  <si>
    <t>0117680</t>
  </si>
  <si>
    <t>Членські внески до асоціацій органів місцевого самоврядування</t>
  </si>
  <si>
    <t>покращення якості життя територіальних громад</t>
  </si>
  <si>
    <t>Захист прав та інтересів територіальних громад, органів місцевого самоврядування в органах державної влади, ознайомлення і обмін досвідом діяльності органів місцевого самоврядування щодо вирішення проблем соціально-економічного та культурного розвитку територіальних громад</t>
  </si>
  <si>
    <t>обсяг членських внесків</t>
  </si>
  <si>
    <t>кількість укладених договорів, угод</t>
  </si>
  <si>
    <t>середні витрати на один договор, угоду</t>
  </si>
  <si>
    <t>0110180</t>
  </si>
  <si>
    <t>відсутні</t>
  </si>
  <si>
    <t>дебіторська і кредиторська заборгованість на початок і кінець року відсутня</t>
  </si>
  <si>
    <t>є актуальною для подальшої її реалізації</t>
  </si>
  <si>
    <t>забезпечено виконання завдань програми при використанні бюджетних коштів</t>
  </si>
  <si>
    <t>відсоток погашення видатків на виконання судових рішень</t>
  </si>
  <si>
    <t>Розширення місцевого, міжрегіонального, міжнародного  співробітництва органів місцевого самоврядування, формування нормативно-правової бази розвитку місцевого самоврядування та роботи обласної ради, налагодження дієвого зв`язку між органами  місцевого самоврядування, громадами, підвищення кваліфікації посадових осіб органів місцевого самоврядування та депутатів місцевих рад.</t>
  </si>
  <si>
    <t>обсяг видатків на виконання судових рішень</t>
  </si>
  <si>
    <t xml:space="preserve"> розвиток місцевого самоврядування в Харківській області, надання фінансової підтримки підприємствам комунальної власності та забезпечення майнових основ місцевого самоврядування</t>
  </si>
  <si>
    <t>Створення комплексної інформаційної-телекомунікаційної системи та впровадження єдиної системи електронного документообігу</t>
  </si>
  <si>
    <t>обсяг видатків, що спрямовується на  проведення заходів (придбання сучасного обладнання та програмного забезпечення)</t>
  </si>
  <si>
    <t>кількість заходів (придбання сучасного обладнання та програмного забезпечення)</t>
  </si>
  <si>
    <t>середні витрати на проведення заходів (придбання сучасного обладнання та програмного забезпечення)</t>
  </si>
  <si>
    <t>рівень виконання заходів</t>
  </si>
  <si>
    <t>відхилення касових видатків від планового показника відсутнє</t>
  </si>
  <si>
    <t xml:space="preserve">зменшення обсягів проведених видатків пояснюється коливанням чисельності наявного населення на 1 грудня кожного року , що використовується для розрахунку щорічного членського внеску </t>
  </si>
  <si>
    <t>відхилення касових видатків від планового показника пояснюється економією бюджетних коштів</t>
  </si>
  <si>
    <t>відхилення обсягу видатків від планових показників пояснюється економією бюджетних коштів</t>
  </si>
  <si>
    <t xml:space="preserve">відхилення середніх витрат  від планових показників пояснюється економією бюджетних коштів </t>
  </si>
  <si>
    <t>5.5</t>
  </si>
  <si>
    <t>"Виконання інвестиційних (проектів) програм":</t>
  </si>
  <si>
    <t xml:space="preserve">Код </t>
  </si>
  <si>
    <t>Залишок фінансування на майбутні періоди</t>
  </si>
  <si>
    <t>Виконано всього</t>
  </si>
  <si>
    <t xml:space="preserve">Виконано за звітний період </t>
  </si>
  <si>
    <t xml:space="preserve">План на звітний період з урахуванням змін </t>
  </si>
  <si>
    <t>Загальний обсяг фінансування проекту (програми), всього</t>
  </si>
  <si>
    <t>6=5-4</t>
  </si>
  <si>
    <t>8=3-7</t>
  </si>
  <si>
    <t>Надходження всього:</t>
  </si>
  <si>
    <t>Бюджет развитку за джерелами</t>
  </si>
  <si>
    <t>Надходження із загального фонду бюджету до спеціального фонду (бюджету розвитку)</t>
  </si>
  <si>
    <t xml:space="preserve">Запозичення до бюджету </t>
  </si>
  <si>
    <t>Інші джерела</t>
  </si>
  <si>
    <t>Видатки бюджету розвитку всього:</t>
  </si>
  <si>
    <t>Всього за інвестиційними проектами</t>
  </si>
  <si>
    <t>Напрям спрямування коштів (об`єкт) 1</t>
  </si>
  <si>
    <t>Напрям спрямування коштів (об`єкт) 2</t>
  </si>
  <si>
    <t>Інвестиційний проект (програма) 2</t>
  </si>
  <si>
    <t>Капітальні видатки з утримання бюджетних установ</t>
  </si>
  <si>
    <t>5.7.</t>
  </si>
  <si>
    <t>відхилення касових видатків від планового показника пояснюється економією бюджетних коштів, запланованих на реалізацію заходів, зокрема за результатами проведення публічних закупівель та непроведенням деяких заходів</t>
  </si>
  <si>
    <t>відхилення касових видатків від планового показника пояснюється економією бюджетних коштів, запланованих на реалізацію заходів</t>
  </si>
  <si>
    <t>відхилення середніх витрат на проведення заходів  від планових показників пояснюється  економією бюджетних коштів, запланованих на реалізацію заходів</t>
  </si>
  <si>
    <t>відхилення середніх витрат на проведення заходів  від планових показників пояснюється різним обсягом видатків на проведення одного заходу,  у зв`язку з чим витрати на проведені заходи виявилися  вищче, ніж на ті, що не проводилися</t>
  </si>
  <si>
    <t>відхилення  виникло у зв`язку із підвищенням заробітної плати до передбаченого державою мінімуму, збільшенням тарифів на послуги теплопостачання та наявності коштів на розрахункових рахунках підприємства</t>
  </si>
  <si>
    <t>сприяє виконанню повноважень відповідно до Коституції та Закону України "Про місцеве самоврядування в Україні"</t>
  </si>
  <si>
    <t>має довгострокові наслідки дії</t>
  </si>
  <si>
    <t>співвідношення суми членських внесків до розміру членських внесків порівняно з попереднім роком</t>
  </si>
  <si>
    <t>сприяє виконанню повноважень  відповідно до Коституції та Закону України "Про місцеве самоврядування в Україні" та покращенню якості життя територіальних громад</t>
  </si>
  <si>
    <t>Інша діяльність у сфері державного управління</t>
  </si>
  <si>
    <t>забезпечення діяльності територіальної виборчої комісії щодо виконання її повноважень в період після закінчення виборчого процесу</t>
  </si>
  <si>
    <t>Забезпечення діяльності територіальної виборчої комісії щодо виконання її повноважень в період після закінчення виборчого процесу</t>
  </si>
  <si>
    <t>за 2020 рік</t>
  </si>
  <si>
    <t>Фінансова підтримка ОБЛАСНОГО КОМУНАЛЬНОГО ПІДПРИЄМСТВА ХАРКІВСЬКОЇ ОБЛАСНОЇ РАДИ "ЗНАХІДКА"</t>
  </si>
  <si>
    <t>1.6</t>
  </si>
  <si>
    <t xml:space="preserve">   </t>
  </si>
  <si>
    <t>темп зменшення кількості заходів порівняно з попереднім роком пояснюється тим, що у поточному році заходи були проведені не в повному обсязі у зв`язку з обмеженнями, спричиненими гострою респіраторною хворобою COVID-19</t>
  </si>
  <si>
    <t xml:space="preserve">відхилення обсягу видатків від планових показників пояснюється економією бюджетних коштів, запланованих на реалізацію заходів, зокрема за результатами проведення публічних закупівель </t>
  </si>
  <si>
    <t>відхилення обсягу видатків від планових показників пояснюється економією бюджетних коштів, запланованих на реалізацію заходів, зокрема за результатами проведення публічних закупівель та непроведенням деяких заходів у зв`язку з обмеженнями, спричиненими гострою респіраторною хворобою COVID-19</t>
  </si>
  <si>
    <t>відхилення кількості проведених заходів  від планових показників пояснюється непроведенням деяких заходів у зв`язку з обмеженнями, спричиненими гострою респіраторною хворобою COVID-19</t>
  </si>
  <si>
    <t>відхилення обсягу видатків від планових показників пояснюється  економією бюджетних коштів, запланованих на реалізацію заходів</t>
  </si>
  <si>
    <t>відхилення середніх витрат на проведення заходів  від планових показників пояснюється економією бюджетних коштів, на проведення заходу</t>
  </si>
  <si>
    <t>Фінансова підтримка КП ХОР "ОБЛАСНИЙ ЛОГІСТИЧНИЙ ЦЕНТР"</t>
  </si>
  <si>
    <t>кількість укладених договорів про передачу в оренду майна , що знаходиться на балансі комунального підприємства</t>
  </si>
  <si>
    <t>темп зростання кількості укладених договорів про передачу в оренду майна  порівняно з попереднім роком</t>
  </si>
  <si>
    <t>співвідношення суми фінансової підтримки підприємства до розміру фінансової підтримки порівняно з попереднім роком</t>
  </si>
  <si>
    <t>1.7</t>
  </si>
  <si>
    <t>зменшення  обсягу проведених видатків пояснюєтся  економією бюджетних коштів</t>
  </si>
  <si>
    <t xml:space="preserve">відхилення середніх витрат  пояснюється економією бюджетних коштів </t>
  </si>
  <si>
    <t xml:space="preserve">темп зменшення середніх витрат на забезпечення  діяльності територіальної виборчої комісії пояснюється економією бюджетних коштів </t>
  </si>
  <si>
    <t>забезпечює діяльність Харківської  обласної територіальної виборчої комісії щодо виконання  повноважень в період після закінчення виборчого процесу місцевих виборів</t>
  </si>
  <si>
    <t>відхилення касових видатків від планового показника пояснюється економією бюджетних коштів, запланованих на реалізацію заходів, зокрема за результатами проведення публічних закупівель та непроведенням деяких заходів у зв`язку з обмеженнями, спричиненими гострою респіраторною хворобою COVID-19</t>
  </si>
  <si>
    <t xml:space="preserve">відхилення касових видатків від планового показника пояснюється економією бюджетних коштів, запланованих на реалізацію заходів, зокрема за результатами проведення публічних закупівель </t>
  </si>
  <si>
    <t>збільшення  обсягу проведених видатків пояснюєтся  зростанням фінансової підтримки  підприємствам</t>
  </si>
  <si>
    <t>відхилення кількості проведених заходів  від показників попереднього року пояснюється непроведенням деяких заходів у зв`язку з обмеженнями, спричиненими гострою респіраторною хворобою COVID-19</t>
  </si>
  <si>
    <t>темпу зростання кількості заходів порівняно з попереднім роком не видбулось внаследок обмежень, спричинених гострою респіраторною хворобою COVID-19</t>
  </si>
  <si>
    <t>зменшення обсягу видатків пояснюється тим, що у 2020 році було проведено заходів меньше ніж у попередньому році</t>
  </si>
  <si>
    <t xml:space="preserve"> зменшення кількості проведених  заходів порівняно з попереднім роком пояснюється затвердженими плановами показниками на 2020 рік в меньшому обсязі</t>
  </si>
  <si>
    <t>збільшення  обсягу  видатків пояснюєтся тим, що у 2020 році зросла фінансова підтримка підприємств комунальної власності</t>
  </si>
  <si>
    <t>зменшення середніх витрат на проведення заходу пояснюється економією коштів</t>
  </si>
  <si>
    <t>темпу зростання кількості заходів порівняно з попереднім роком не відбулось тому, що  планові показники на 2020 рік були затверджені в меншому обсязі</t>
  </si>
  <si>
    <t xml:space="preserve"> зменшення кількості проведених  заходів порівняно з попереднім роком пояснюється затвердженими плановами показниками на 2020 рік в меншому обсязі</t>
  </si>
  <si>
    <t xml:space="preserve">темпу зростання середніх витрат на забезпечення  діяльності територіальної виборчої комісії порівняно з попереднім роком не відбулося в наслідок економії бюджетних коштів </t>
  </si>
  <si>
    <t>збільшення проведених видатків пояснюєтся тим, що у звітному році  заходи виконані у більшому обсязі ніж у попередньому році</t>
  </si>
  <si>
    <t>середні витрати на проведення заходу збільшились  у зв`язку з тим що, заходи виконувались  у більшому обсязі ніж у попередньому році</t>
  </si>
  <si>
    <t>Полтавська обласна рада</t>
  </si>
  <si>
    <t>Начальник відділу фінансового та господарського забезпечення - головний бухгалтер виконавчого апарату обласної ради</t>
  </si>
  <si>
    <t>В.О. Лопаткіна</t>
  </si>
  <si>
    <t>Забезпечення виконання наданих законодавством повноважень у регіоні (тис. грн)</t>
  </si>
  <si>
    <t>Програма розвитку місцевого самоврядування у Полтавській області на 2018-2020 роки розроблена з метою створення належних умов для забезпечення діяльності органів місцевого самоврядування у Полтавській області, підвищення ефективності їхньої роботи. Обласна програма «Бюджет участі Полтавської області на 2017-2020 роки» розроблена для забезпечення ефективної взаємодії органів місцевого самоврядування та громадськості в бюджетному процесі для вирішення питань економічного, соціального, гуманітарного та культурного розвитку територій. Обласна програма «Екологічні ініціативи Полтавської області на 2019-2021 роки» розроблена в контексті вимог загальнодержавної екологічної політики України, затвердженої Законом України «Про Основні засади (стратегію) державної екологічної політики України на період до 2020 року» від 21.12.2010 р № 2818-VI. Метою Програми є залучення широкого кола громадян та активізація їх співпраці з органами місцевого самоврядування, виконавчою владою в напрямку підвищення екологічної свідомості і культури поводження з твердими побутовими відходами шляхом об’єднання ресурсів задля вирішення місцевих екологічних проблем.</t>
  </si>
  <si>
    <t xml:space="preserve">Забезпечення виконання наданих законодавством повноважень у регіоні.
Створення належних умов для забезпечення діяльності органів місцевого самоврядування у Полтавській області, підвищення ефективності їхньої роботи
Забезпечення ефективної взаємодії органів місцевого самоврядування та громадськості в бюджетному процесі для вирішення питань економічного, соціального, гуманітарного та культурного розвитку територій
</t>
  </si>
  <si>
    <t>Відхилення обсягів касових видатків за напрямом використання бюджетних коштів від обсягів, затверджених у паспорті бюджетної програми за результатами 2020 року пояснюється раціональним використанням бюджетних коштів, проведення тендерних процедур, через зміну сум договорів з постачальниками та підрядниками, у зв’язку з діючими обмеженнями, пов’язаними з пандемією коронавірусу COVID-19 кількість проведених заходів була мінімізована.</t>
  </si>
  <si>
    <t>відхилення обсягу видатків від планових показників пояснюється наявністю економії  коштів за рахунок проведення тендерних закупівель в системі PROZORRO, раціональним використанням бюджетних коштів, через зміну сум договорів з постачальниками та підрядниками, у зв’язку з діючими обмеженнями, пов’язаними з пандемією коронавірусу COVID-19 кількість проведених заходів була мінімізована</t>
  </si>
  <si>
    <t>кількість проведених заходів (шт.)</t>
  </si>
  <si>
    <t xml:space="preserve">Забезпечення виконання наданих законодавством повноважень у регіоні </t>
  </si>
  <si>
    <t>обсяг видатків на проведення заходу (тис. грн)</t>
  </si>
  <si>
    <t>відхилення проведених заходів від планових показників пояснюється тим, що у зв’язку з діючими обмеженнями, пов’язаними з пандемією коронавірусу COVID-19 кількість проведених заходів була мінімізована</t>
  </si>
  <si>
    <t xml:space="preserve">ефективності  </t>
  </si>
  <si>
    <t>середні витрати на проведення заходу (тис. грн)</t>
  </si>
  <si>
    <t>темп проведення кількості заходів порівняно з попереднім роком (%)</t>
  </si>
  <si>
    <t>У 2020 році фінансування Полтавської обласної ради за бюджетною програмою КПКВК МБ 0110180 «Інша діяльність у сфері державного управління» здійснювалося в межах затвердженого кошторису. Програма розвитку місцевого самоврядування у Полтавській області на 2018-2020 роки розроблена з метою створення належних умов для забезпечення діяльності органів місцевого самоврядування у Полтавській області, підвищення ефективності їхньої роботи. Обласна програма «Бюджет участі Полтавської області на 2017-2020 роки» розроблена для забезпечення ефективної взаємодії органів місцевого самоврядування та громадськості в бюджетному процесі для вирішення питань економічного, соціального, гуманітарного та культурного розвитку територій. Обласна програма «Екологічні ініціативи Полтавської області на 2019-2021 роки» розроблена в контексті вимог загальнодержавної екологічної політики України, затвердженої Законом України «Про Основні засади (стратегію) державної екологічної політики України на період до 2020 року» від 21.12.2010 р № 2818-VI. Метою Програми є залучення широкого кола громадян та активізація їх співпраці з органами місцевого самоврядування, виконавчою владою в напрямку підвищення екологічної свідомості і культури поводження з твердими побутовими відходами шляхом об’єднання ресурсів задля вирішення місцевих екологічних проблем. Відхилення обсягів касових видатків за напрямом використання бюджетних коштів від обсягів, затверджених у паспорті бюджетної програми за результатами 2020 року пояснюється раціональним використанням бюджетних коштів, проведення тендерних процедур, через зміну сум договорів з постачальниками та підрядниками, у зв’язку з діючими обмеженнями, пов’язаними з пандемією коронавірусу COVID-19 кількість проведених заходів була мінімізована.</t>
  </si>
  <si>
    <t>В 2020 році по бюджетній програмі за КПКВК МБ 0110180 "Інша діяльність у сфері державного управління" Обласною радою бралися бюджетні зобов’язання та здійснювалися відповідні видатки за загальним та спеціальним фондом бюджету тільки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 оперативно та відповідально опрацьовувалися підтвердні документи, що надавалися до казначейства, реєстрація бюджетних зобов'язань та бюджетних фінансових зобов'язань були взяті в межах кошторисних призначень. Дебіторська, кредиторська заборгованість відсутня.</t>
  </si>
  <si>
    <t xml:space="preserve">забезпеченно виконання наданих законодавством повноважень у регіоні;
створено належні умови для забезпечення діяльності органів місцевого самоврядування у Полтавській області, підвищення ефективності їхньої роботи;
забезпечено ефективну взаємодію органів місцевого самоврядування та громадськості в бюджетному процесі для вирішення питань економічного, соціального, гуманітарного та культурного розвитку територій
</t>
  </si>
  <si>
    <t>забезпечено виконання завдань програми при раціональному, ефективному використанні бюджетних коштів</t>
  </si>
  <si>
    <t>.-96</t>
  </si>
  <si>
    <t>.-14,3</t>
  </si>
  <si>
    <t>.-50,5</t>
  </si>
  <si>
    <t>.-10,7</t>
  </si>
  <si>
    <t>.-10,3</t>
  </si>
  <si>
    <t xml:space="preserve">відхилення пояснюється економією  коштів за рахунок проведення тендерних закупівель в системі PROZORRO, раціональним використанням бюджетних коштів, через зміну сум договорів з постачальниками та підрядниками, у зв’язку з діючими обмеженнями, пов’язаними з пандемією коронавірусу COVID-19 кількість проведених заходів була мінімізована, запровадженням режиму надзвичайної ситуації на території України ( постанова КМУ від 11 березня 2020 №211 "Про запобігання поширенню на території України гострої респіраторної хвороби СОVID-19, спричиненого короновірусом SARS-CoV-2" (зі змінами) 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</si>
</sst>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0.0000"/>
    <numFmt numFmtId="204" formatCode="0.000"/>
    <numFmt numFmtId="205" formatCode="0.0"/>
    <numFmt numFmtId="206" formatCode="0.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0.0000000000000000000"/>
    <numFmt numFmtId="221" formatCode="#,##0.000"/>
    <numFmt numFmtId="222" formatCode="#,##0.0000"/>
    <numFmt numFmtId="223" formatCode="[$-422]d\ mmmm\ yyyy&quot; р.&quot;"/>
  </numFmts>
  <fonts count="51">
    <font>
      <sz val="10"/>
      <color indexed="8"/>
      <name val="ARIAL"/>
      <family val="0"/>
    </font>
    <font>
      <sz val="12"/>
      <color indexed="8"/>
      <name val="Times New Roman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1"/>
      <name val="Times New Roman"/>
      <family val="2"/>
    </font>
    <font>
      <b/>
      <sz val="12"/>
      <color indexed="62"/>
      <name val="Times New Roman"/>
      <family val="2"/>
    </font>
    <font>
      <b/>
      <sz val="12"/>
      <color indexed="51"/>
      <name val="Times New Roman"/>
      <family val="2"/>
    </font>
    <font>
      <b/>
      <sz val="15"/>
      <color indexed="61"/>
      <name val="Times New Roman"/>
      <family val="2"/>
    </font>
    <font>
      <b/>
      <sz val="13"/>
      <color indexed="61"/>
      <name val="Times New Roman"/>
      <family val="2"/>
    </font>
    <font>
      <b/>
      <sz val="11"/>
      <color indexed="61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1"/>
      <name val="Cambria"/>
      <family val="2"/>
    </font>
    <font>
      <sz val="12"/>
      <color indexed="5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1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u val="single"/>
      <sz val="11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9" fontId="9" fillId="0" borderId="0" applyFont="0" applyFill="0" applyBorder="0" applyAlignment="0" applyProtection="0"/>
    <xf numFmtId="0" fontId="25" fillId="10" borderId="0" applyNumberFormat="0" applyBorder="0" applyAlignment="0" applyProtection="0"/>
    <xf numFmtId="0" fontId="47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3" fillId="16" borderId="1" applyNumberFormat="0" applyAlignment="0" applyProtection="0"/>
    <xf numFmtId="0" fontId="28" fillId="0" borderId="0">
      <alignment/>
      <protection/>
    </xf>
    <xf numFmtId="0" fontId="48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1" fillId="17" borderId="0" applyNumberFormat="0" applyBorder="0" applyAlignment="0" applyProtection="0"/>
    <xf numFmtId="0" fontId="9" fillId="4" borderId="8" applyNumberFormat="0" applyFont="0" applyAlignment="0" applyProtection="0"/>
    <xf numFmtId="0" fontId="12" fillId="16" borderId="9" applyNumberFormat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1" fontId="9" fillId="0" borderId="0" applyFont="0" applyFill="0" applyBorder="0" applyAlignment="0" applyProtection="0"/>
    <xf numFmtId="179" fontId="9" fillId="0" borderId="0" applyFont="0" applyFill="0" applyBorder="0" applyAlignment="0" applyProtection="0"/>
  </cellStyleXfs>
  <cellXfs count="353">
    <xf numFmtId="0" fontId="0" fillId="0" borderId="0" xfId="0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32" fillId="16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36" fillId="0" borderId="0" xfId="0" applyFont="1" applyFill="1" applyAlignment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6" fillId="18" borderId="0" xfId="0" applyFont="1" applyFill="1" applyBorder="1" applyAlignment="1">
      <alignment vertical="top"/>
    </xf>
    <xf numFmtId="0" fontId="49" fillId="0" borderId="0" xfId="0" applyFont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05" fontId="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horizontal="center" vertical="center" wrapText="1"/>
    </xf>
    <xf numFmtId="202" fontId="5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05" fontId="36" fillId="0" borderId="0" xfId="0" applyNumberFormat="1" applyFont="1" applyFill="1" applyBorder="1" applyAlignment="1">
      <alignment horizontal="center" vertical="center" wrapText="1"/>
    </xf>
    <xf numFmtId="0" fontId="4" fillId="18" borderId="0" xfId="0" applyFont="1" applyFill="1" applyAlignment="1">
      <alignment vertical="top"/>
    </xf>
    <xf numFmtId="0" fontId="3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0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 wrapText="1"/>
    </xf>
    <xf numFmtId="0" fontId="42" fillId="18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202" fontId="5" fillId="0" borderId="12" xfId="0" applyNumberFormat="1" applyFont="1" applyFill="1" applyBorder="1" applyAlignment="1">
      <alignment horizontal="center" vertical="center" wrapText="1"/>
    </xf>
    <xf numFmtId="202" fontId="3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202" fontId="27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6" fillId="18" borderId="12" xfId="0" applyFont="1" applyFill="1" applyBorder="1" applyAlignment="1">
      <alignment horizontal="center" vertical="center" wrapText="1"/>
    </xf>
    <xf numFmtId="205" fontId="5" fillId="0" borderId="12" xfId="0" applyNumberFormat="1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202" fontId="36" fillId="0" borderId="13" xfId="0" applyNumberFormat="1" applyFont="1" applyFill="1" applyBorder="1" applyAlignment="1">
      <alignment horizontal="center" vertical="center" wrapText="1"/>
    </xf>
    <xf numFmtId="202" fontId="36" fillId="0" borderId="10" xfId="0" applyNumberFormat="1" applyFont="1" applyFill="1" applyBorder="1" applyAlignment="1">
      <alignment horizontal="center" vertical="center" wrapText="1"/>
    </xf>
    <xf numFmtId="202" fontId="36" fillId="0" borderId="14" xfId="0" applyNumberFormat="1" applyFont="1" applyFill="1" applyBorder="1" applyAlignment="1">
      <alignment horizontal="center" vertical="center" wrapText="1"/>
    </xf>
    <xf numFmtId="202" fontId="5" fillId="0" borderId="13" xfId="0" applyNumberFormat="1" applyFont="1" applyFill="1" applyBorder="1" applyAlignment="1">
      <alignment horizontal="center" vertical="center" wrapText="1"/>
    </xf>
    <xf numFmtId="202" fontId="5" fillId="0" borderId="14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202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3" fontId="36" fillId="0" borderId="13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202" fontId="5" fillId="18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left" vertical="center" wrapText="1"/>
    </xf>
    <xf numFmtId="0" fontId="36" fillId="18" borderId="1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202" fontId="38" fillId="0" borderId="13" xfId="0" applyNumberFormat="1" applyFont="1" applyFill="1" applyBorder="1" applyAlignment="1">
      <alignment horizontal="center" vertical="center" wrapText="1"/>
    </xf>
    <xf numFmtId="202" fontId="38" fillId="0" borderId="10" xfId="0" applyNumberFormat="1" applyFont="1" applyFill="1" applyBorder="1" applyAlignment="1">
      <alignment horizontal="center" vertical="center" wrapText="1"/>
    </xf>
    <xf numFmtId="202" fontId="38" fillId="0" borderId="14" xfId="0" applyNumberFormat="1" applyFont="1" applyFill="1" applyBorder="1" applyAlignment="1">
      <alignment horizontal="center" vertical="center" wrapText="1"/>
    </xf>
    <xf numFmtId="202" fontId="27" fillId="0" borderId="13" xfId="0" applyNumberFormat="1" applyFont="1" applyFill="1" applyBorder="1" applyAlignment="1">
      <alignment horizontal="center" vertical="center" wrapText="1"/>
    </xf>
    <xf numFmtId="202" fontId="27" fillId="0" borderId="10" xfId="0" applyNumberFormat="1" applyFont="1" applyFill="1" applyBorder="1" applyAlignment="1">
      <alignment horizontal="center" vertical="center" wrapText="1"/>
    </xf>
    <xf numFmtId="202" fontId="27" fillId="0" borderId="14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left" vertical="center" wrapText="1"/>
    </xf>
    <xf numFmtId="202" fontId="38" fillId="0" borderId="12" xfId="0" applyNumberFormat="1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2" fillId="18" borderId="12" xfId="0" applyFont="1" applyFill="1" applyBorder="1" applyAlignment="1">
      <alignment horizontal="left" vertical="center" wrapText="1"/>
    </xf>
    <xf numFmtId="0" fontId="36" fillId="18" borderId="12" xfId="0" applyFont="1" applyFill="1" applyBorder="1" applyAlignment="1">
      <alignment horizontal="left" vertical="center" wrapText="1"/>
    </xf>
    <xf numFmtId="0" fontId="27" fillId="18" borderId="1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205" fontId="3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20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202" fontId="5" fillId="0" borderId="12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38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11" xfId="0" applyFont="1" applyFill="1" applyBorder="1" applyAlignment="1">
      <alignment horizontal="right" vertical="center"/>
    </xf>
    <xf numFmtId="0" fontId="8" fillId="18" borderId="0" xfId="0" applyFont="1" applyFill="1" applyAlignment="1">
      <alignment horizontal="center" vertical="top"/>
    </xf>
    <xf numFmtId="0" fontId="6" fillId="18" borderId="0" xfId="0" applyFont="1" applyFill="1" applyBorder="1" applyAlignment="1">
      <alignment horizontal="center" vertical="top"/>
    </xf>
    <xf numFmtId="0" fontId="49" fillId="18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0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05" fontId="5" fillId="18" borderId="12" xfId="0" applyNumberFormat="1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4" fillId="16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205" fontId="3" fillId="16" borderId="13" xfId="0" applyNumberFormat="1" applyFont="1" applyFill="1" applyBorder="1" applyAlignment="1">
      <alignment horizontal="center" vertical="center" wrapText="1"/>
    </xf>
    <xf numFmtId="205" fontId="3" fillId="16" borderId="10" xfId="0" applyNumberFormat="1" applyFont="1" applyFill="1" applyBorder="1" applyAlignment="1">
      <alignment horizontal="center" vertical="center" wrapText="1"/>
    </xf>
    <xf numFmtId="205" fontId="3" fillId="16" borderId="14" xfId="0" applyNumberFormat="1" applyFont="1" applyFill="1" applyBorder="1" applyAlignment="1">
      <alignment horizontal="center" vertical="center" wrapText="1"/>
    </xf>
    <xf numFmtId="202" fontId="3" fillId="16" borderId="13" xfId="0" applyNumberFormat="1" applyFont="1" applyFill="1" applyBorder="1" applyAlignment="1">
      <alignment horizontal="center" vertical="center" wrapText="1"/>
    </xf>
    <xf numFmtId="202" fontId="3" fillId="16" borderId="10" xfId="0" applyNumberFormat="1" applyFont="1" applyFill="1" applyBorder="1" applyAlignment="1">
      <alignment horizontal="center" vertical="center" wrapText="1"/>
    </xf>
    <xf numFmtId="202" fontId="3" fillId="16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3" fillId="16" borderId="12" xfId="0" applyFont="1" applyFill="1" applyBorder="1" applyAlignment="1">
      <alignment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top" wrapText="1"/>
    </xf>
    <xf numFmtId="0" fontId="8" fillId="16" borderId="14" xfId="0" applyFont="1" applyFill="1" applyBorder="1" applyAlignment="1">
      <alignment horizontal="center" vertical="top" wrapText="1"/>
    </xf>
    <xf numFmtId="0" fontId="8" fillId="16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202" fontId="3" fillId="0" borderId="13" xfId="0" applyNumberFormat="1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wrapText="1"/>
    </xf>
    <xf numFmtId="0" fontId="8" fillId="16" borderId="10" xfId="0" applyFont="1" applyFill="1" applyBorder="1" applyAlignment="1">
      <alignment horizontal="center" wrapText="1"/>
    </xf>
    <xf numFmtId="0" fontId="8" fillId="16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4" xfId="0" applyFont="1" applyFill="1" applyBorder="1" applyAlignment="1">
      <alignment horizontal="left" vertical="center" wrapText="1"/>
    </xf>
    <xf numFmtId="202" fontId="33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02" fontId="4" fillId="0" borderId="10" xfId="0" applyNumberFormat="1" applyFont="1" applyFill="1" applyBorder="1" applyAlignment="1">
      <alignment horizontal="center" vertical="center"/>
    </xf>
    <xf numFmtId="202" fontId="4" fillId="0" borderId="14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top"/>
    </xf>
    <xf numFmtId="202" fontId="4" fillId="0" borderId="10" xfId="0" applyNumberFormat="1" applyFont="1" applyFill="1" applyBorder="1" applyAlignment="1">
      <alignment horizontal="center" vertical="top"/>
    </xf>
    <xf numFmtId="202" fontId="4" fillId="0" borderId="14" xfId="0" applyNumberFormat="1" applyFont="1" applyFill="1" applyBorder="1" applyAlignment="1">
      <alignment horizontal="center" vertical="top"/>
    </xf>
    <xf numFmtId="0" fontId="29" fillId="0" borderId="13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205" fontId="5" fillId="0" borderId="12" xfId="0" applyNumberFormat="1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205" fontId="27" fillId="0" borderId="12" xfId="0" applyNumberFormat="1" applyFont="1" applyFill="1" applyBorder="1" applyAlignment="1">
      <alignment horizontal="center" vertical="center" wrapText="1"/>
    </xf>
    <xf numFmtId="205" fontId="38" fillId="0" borderId="12" xfId="0" applyNumberFormat="1" applyFont="1" applyFill="1" applyBorder="1" applyAlignment="1">
      <alignment horizontal="center" vertical="center" wrapText="1"/>
    </xf>
    <xf numFmtId="205" fontId="36" fillId="18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4" xfId="0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2" fontId="27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36" fillId="0" borderId="0" xfId="54" applyFont="1" applyBorder="1" applyAlignment="1">
      <alignment horizontal="left" vertical="top" wrapText="1"/>
      <protection/>
    </xf>
    <xf numFmtId="0" fontId="44" fillId="0" borderId="1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тиль 1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2"/>
  <sheetViews>
    <sheetView zoomScalePageLayoutView="0" workbookViewId="0" topLeftCell="A222">
      <selection activeCell="A1" sqref="A1:BU233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7.00390625" style="1" customWidth="1"/>
    <col min="4" max="4" width="9.00390625" style="1" customWidth="1"/>
    <col min="5" max="21" width="2.00390625" style="1" customWidth="1"/>
    <col min="22" max="22" width="2.28125" style="1" customWidth="1"/>
    <col min="23" max="24" width="2.00390625" style="1" customWidth="1"/>
    <col min="25" max="25" width="3.8515625" style="1" customWidth="1"/>
    <col min="26" max="28" width="2.00390625" style="1" customWidth="1"/>
    <col min="29" max="29" width="4.00390625" style="1" customWidth="1"/>
    <col min="30" max="32" width="2.00390625" style="1" customWidth="1"/>
    <col min="33" max="33" width="4.00390625" style="1" customWidth="1"/>
    <col min="34" max="36" width="2.00390625" style="1" customWidth="1"/>
    <col min="37" max="37" width="2.8515625" style="1" customWidth="1"/>
    <col min="38" max="38" width="2.00390625" style="1" customWidth="1"/>
    <col min="39" max="39" width="3.140625" style="1" customWidth="1"/>
    <col min="40" max="40" width="2.00390625" style="1" customWidth="1"/>
    <col min="41" max="41" width="4.140625" style="1" customWidth="1"/>
    <col min="42" max="44" width="2.00390625" style="1" customWidth="1"/>
    <col min="45" max="45" width="4.00390625" style="1" customWidth="1"/>
    <col min="46" max="48" width="2.00390625" style="1" customWidth="1"/>
    <col min="49" max="49" width="4.140625" style="1" customWidth="1"/>
    <col min="50" max="51" width="2.00390625" style="1" customWidth="1"/>
    <col min="52" max="52" width="3.00390625" style="1" customWidth="1"/>
    <col min="53" max="53" width="2.140625" style="1" customWidth="1"/>
    <col min="54" max="54" width="2.00390625" style="1" customWidth="1"/>
    <col min="55" max="55" width="2.7109375" style="1" customWidth="1"/>
    <col min="56" max="56" width="2.00390625" style="1" customWidth="1"/>
    <col min="57" max="57" width="4.140625" style="1" customWidth="1"/>
    <col min="58" max="60" width="2.00390625" style="1" customWidth="1"/>
    <col min="61" max="61" width="4.00390625" style="1" customWidth="1"/>
    <col min="62" max="64" width="2.00390625" style="1" customWidth="1"/>
    <col min="65" max="65" width="4.140625" style="1" customWidth="1"/>
    <col min="66" max="68" width="2.00390625" style="1" customWidth="1"/>
    <col min="69" max="69" width="4.140625" style="1" customWidth="1"/>
    <col min="70" max="70" width="2.00390625" style="1" customWidth="1"/>
    <col min="71" max="71" width="2.8515625" style="1" customWidth="1"/>
    <col min="72" max="72" width="7.421875" style="1" customWidth="1"/>
    <col min="73" max="16384" width="9.140625" style="1" customWidth="1"/>
  </cols>
  <sheetData>
    <row r="1" spans="46:64" ht="15">
      <c r="AT1" s="177" t="s">
        <v>150</v>
      </c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</row>
    <row r="2" spans="46:71" ht="15">
      <c r="AT2" s="178" t="s">
        <v>151</v>
      </c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38"/>
      <c r="BM2" s="25"/>
      <c r="BN2" s="25"/>
      <c r="BO2" s="25"/>
      <c r="BP2" s="25"/>
      <c r="BQ2" s="25"/>
      <c r="BR2" s="25"/>
      <c r="BS2" s="25"/>
    </row>
    <row r="3" spans="46:71" ht="15">
      <c r="AT3" s="178" t="s">
        <v>152</v>
      </c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38"/>
      <c r="BL3" s="38"/>
      <c r="BM3" s="25"/>
      <c r="BN3" s="25"/>
      <c r="BO3" s="25"/>
      <c r="BP3" s="25"/>
      <c r="BQ3" s="25"/>
      <c r="BR3" s="25"/>
      <c r="BS3" s="25"/>
    </row>
    <row r="4" spans="46:71" ht="15" customHeight="1" hidden="1">
      <c r="AT4" s="168" t="s">
        <v>35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</row>
    <row r="5" spans="46:71" ht="15"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8" ht="15">
      <c r="A8" s="169" t="s">
        <v>118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34"/>
      <c r="BU8" s="34"/>
      <c r="BV8" s="34"/>
      <c r="BW8" s="34"/>
      <c r="BX8" s="34"/>
      <c r="BY8" s="34"/>
      <c r="BZ8" s="34"/>
    </row>
    <row r="9" spans="1:78" ht="15">
      <c r="A9" s="180" t="s">
        <v>240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40"/>
      <c r="BS9" s="40"/>
      <c r="BT9" s="40"/>
      <c r="BU9" s="40"/>
      <c r="BV9" s="40"/>
      <c r="BW9" s="40"/>
      <c r="BX9" s="40"/>
      <c r="BY9" s="40"/>
      <c r="BZ9" s="40"/>
    </row>
    <row r="10" spans="1:71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</row>
    <row r="11" spans="1:71" ht="15" customHeight="1">
      <c r="A11" s="27"/>
      <c r="B11" s="27"/>
      <c r="C11" s="27"/>
      <c r="D11" s="27"/>
      <c r="E11" s="27"/>
      <c r="F11" s="27" t="s">
        <v>0</v>
      </c>
      <c r="G11" s="27"/>
      <c r="H11" s="170" t="s">
        <v>105</v>
      </c>
      <c r="I11" s="166"/>
      <c r="J11" s="166"/>
      <c r="K11" s="166"/>
      <c r="L11" s="166"/>
      <c r="M11" s="166"/>
      <c r="N11" s="166"/>
      <c r="O11" s="166"/>
      <c r="P11" s="27"/>
      <c r="Q11" s="171" t="s">
        <v>44</v>
      </c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</row>
    <row r="12" spans="1:71" ht="15">
      <c r="A12" s="27"/>
      <c r="B12" s="27"/>
      <c r="C12" s="27"/>
      <c r="D12" s="27"/>
      <c r="E12" s="27"/>
      <c r="F12" s="27"/>
      <c r="G12" s="27"/>
      <c r="H12" s="163" t="s">
        <v>11</v>
      </c>
      <c r="I12" s="163"/>
      <c r="J12" s="163"/>
      <c r="K12" s="163"/>
      <c r="L12" s="163"/>
      <c r="M12" s="163"/>
      <c r="N12" s="163"/>
      <c r="O12" s="163"/>
      <c r="P12" s="29"/>
      <c r="Q12" s="163" t="s">
        <v>1</v>
      </c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27"/>
      <c r="BS12" s="27"/>
    </row>
    <row r="13" spans="1:71" ht="9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</row>
    <row r="14" spans="1:71" ht="15" customHeight="1">
      <c r="A14" s="27"/>
      <c r="B14" s="27"/>
      <c r="C14" s="27"/>
      <c r="D14" s="27"/>
      <c r="E14" s="27"/>
      <c r="F14" s="27" t="s">
        <v>2</v>
      </c>
      <c r="G14" s="27"/>
      <c r="H14" s="166" t="s">
        <v>45</v>
      </c>
      <c r="I14" s="166"/>
      <c r="J14" s="166"/>
      <c r="K14" s="166"/>
      <c r="L14" s="166"/>
      <c r="M14" s="166"/>
      <c r="N14" s="166"/>
      <c r="O14" s="166"/>
      <c r="P14" s="27"/>
      <c r="Q14" s="172" t="s">
        <v>44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27"/>
      <c r="BS14" s="27"/>
    </row>
    <row r="15" spans="1:71" ht="15">
      <c r="A15" s="27"/>
      <c r="B15" s="27"/>
      <c r="C15" s="27"/>
      <c r="D15" s="27"/>
      <c r="E15" s="27"/>
      <c r="F15" s="27"/>
      <c r="G15" s="27"/>
      <c r="H15" s="163" t="s">
        <v>11</v>
      </c>
      <c r="I15" s="163"/>
      <c r="J15" s="163"/>
      <c r="K15" s="163"/>
      <c r="L15" s="163"/>
      <c r="M15" s="163"/>
      <c r="N15" s="163"/>
      <c r="O15" s="163"/>
      <c r="P15" s="29"/>
      <c r="Q15" s="163" t="s">
        <v>3</v>
      </c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27"/>
      <c r="BS15" s="27"/>
    </row>
    <row r="16" spans="1:7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</row>
    <row r="17" spans="1:71" ht="15" customHeight="1">
      <c r="A17" s="27"/>
      <c r="B17" s="27"/>
      <c r="C17" s="27"/>
      <c r="D17" s="27"/>
      <c r="E17" s="27"/>
      <c r="F17" s="27" t="s">
        <v>4</v>
      </c>
      <c r="G17" s="27"/>
      <c r="H17" s="166" t="s">
        <v>176</v>
      </c>
      <c r="I17" s="166"/>
      <c r="J17" s="166"/>
      <c r="K17" s="166"/>
      <c r="L17" s="166"/>
      <c r="M17" s="166"/>
      <c r="N17" s="166"/>
      <c r="O17" s="166"/>
      <c r="P17" s="30"/>
      <c r="Q17" s="166" t="s">
        <v>106</v>
      </c>
      <c r="R17" s="166"/>
      <c r="S17" s="166"/>
      <c r="T17" s="166"/>
      <c r="U17" s="166"/>
      <c r="V17" s="166"/>
      <c r="W17" s="166"/>
      <c r="X17" s="31"/>
      <c r="Y17" s="31"/>
      <c r="Z17" s="159" t="s">
        <v>177</v>
      </c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27"/>
      <c r="BS17" s="27"/>
    </row>
    <row r="18" spans="1:71" ht="15">
      <c r="A18" s="27"/>
      <c r="B18" s="27"/>
      <c r="C18" s="27"/>
      <c r="D18" s="27"/>
      <c r="E18" s="27"/>
      <c r="F18" s="27"/>
      <c r="G18" s="27"/>
      <c r="H18" s="163" t="s">
        <v>11</v>
      </c>
      <c r="I18" s="163"/>
      <c r="J18" s="163"/>
      <c r="K18" s="163"/>
      <c r="L18" s="163"/>
      <c r="M18" s="163"/>
      <c r="N18" s="163"/>
      <c r="O18" s="163"/>
      <c r="P18" s="29"/>
      <c r="Q18" s="163" t="s">
        <v>171</v>
      </c>
      <c r="R18" s="163"/>
      <c r="S18" s="163"/>
      <c r="T18" s="163"/>
      <c r="U18" s="163"/>
      <c r="V18" s="163"/>
      <c r="W18" s="163"/>
      <c r="X18" s="32"/>
      <c r="Y18" s="32"/>
      <c r="Z18" s="163" t="s">
        <v>5</v>
      </c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27"/>
      <c r="BS18" s="27"/>
    </row>
    <row r="19" spans="1:71" ht="9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</row>
    <row r="20" spans="1:71" ht="27" customHeight="1">
      <c r="A20" s="27"/>
      <c r="B20" s="27"/>
      <c r="C20" s="27"/>
      <c r="D20" s="27"/>
      <c r="E20" s="27"/>
      <c r="F20" s="1" t="s">
        <v>75</v>
      </c>
      <c r="H20" s="1" t="s">
        <v>119</v>
      </c>
      <c r="U20" s="179" t="s">
        <v>195</v>
      </c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39"/>
      <c r="BS20" s="39"/>
    </row>
    <row r="21" spans="6:71" ht="15.75" customHeight="1">
      <c r="F21" s="1" t="s">
        <v>6</v>
      </c>
      <c r="H21" s="22" t="s">
        <v>120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74:78" ht="8.25" customHeight="1">
      <c r="BV22" s="167"/>
      <c r="BW22" s="167"/>
      <c r="BX22" s="167"/>
      <c r="BY22" s="167"/>
      <c r="BZ22" s="167"/>
    </row>
    <row r="23" spans="6:78" ht="15.75" customHeight="1">
      <c r="F23" s="35" t="s">
        <v>121</v>
      </c>
      <c r="G23" s="35"/>
      <c r="H23" s="1" t="s">
        <v>122</v>
      </c>
      <c r="BV23" s="5"/>
      <c r="BW23" s="5"/>
      <c r="BX23" s="5"/>
      <c r="BY23" s="5"/>
      <c r="BZ23" s="5"/>
    </row>
    <row r="24" spans="1:78" ht="15.75" customHeight="1">
      <c r="A24" s="160" t="s">
        <v>8</v>
      </c>
      <c r="B24" s="160"/>
      <c r="C24" s="160" t="s">
        <v>10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 t="s">
        <v>123</v>
      </c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 t="s">
        <v>124</v>
      </c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 t="s">
        <v>79</v>
      </c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26"/>
      <c r="BW24" s="26"/>
      <c r="BX24" s="26"/>
      <c r="BY24" s="26"/>
      <c r="BZ24" s="26"/>
    </row>
    <row r="25" spans="1:81" ht="30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 t="s">
        <v>12</v>
      </c>
      <c r="X25" s="160"/>
      <c r="Y25" s="160"/>
      <c r="Z25" s="160"/>
      <c r="AA25" s="160"/>
      <c r="AB25" s="160"/>
      <c r="AC25" s="160"/>
      <c r="AD25" s="160" t="s">
        <v>13</v>
      </c>
      <c r="AE25" s="160"/>
      <c r="AF25" s="160"/>
      <c r="AG25" s="160"/>
      <c r="AH25" s="160"/>
      <c r="AI25" s="160"/>
      <c r="AJ25" s="160" t="s">
        <v>81</v>
      </c>
      <c r="AK25" s="160"/>
      <c r="AL25" s="160"/>
      <c r="AM25" s="160"/>
      <c r="AN25" s="160"/>
      <c r="AO25" s="160" t="s">
        <v>12</v>
      </c>
      <c r="AP25" s="160"/>
      <c r="AQ25" s="160"/>
      <c r="AR25" s="160"/>
      <c r="AS25" s="160"/>
      <c r="AT25" s="160"/>
      <c r="AU25" s="160" t="s">
        <v>13</v>
      </c>
      <c r="AV25" s="160"/>
      <c r="AW25" s="160"/>
      <c r="AX25" s="160"/>
      <c r="AY25" s="160"/>
      <c r="AZ25" s="160"/>
      <c r="BA25" s="160"/>
      <c r="BB25" s="160" t="s">
        <v>81</v>
      </c>
      <c r="BC25" s="160"/>
      <c r="BD25" s="160"/>
      <c r="BE25" s="160"/>
      <c r="BF25" s="160"/>
      <c r="BG25" s="160"/>
      <c r="BH25" s="160" t="s">
        <v>12</v>
      </c>
      <c r="BI25" s="160"/>
      <c r="BJ25" s="160"/>
      <c r="BK25" s="160"/>
      <c r="BL25" s="160"/>
      <c r="BM25" s="160"/>
      <c r="BN25" s="160" t="s">
        <v>13</v>
      </c>
      <c r="BO25" s="160"/>
      <c r="BP25" s="160"/>
      <c r="BQ25" s="160"/>
      <c r="BR25" s="160"/>
      <c r="BS25" s="160"/>
      <c r="BT25" s="160" t="s">
        <v>81</v>
      </c>
      <c r="BU25" s="160"/>
      <c r="BV25" s="26"/>
      <c r="BW25" s="26"/>
      <c r="BX25" s="26"/>
      <c r="BY25" s="26"/>
      <c r="BZ25" s="26"/>
      <c r="CA25" s="42"/>
      <c r="CB25" s="42"/>
      <c r="CC25" s="42"/>
    </row>
    <row r="26" spans="1:81" ht="15.75" customHeight="1">
      <c r="A26" s="87">
        <v>1</v>
      </c>
      <c r="B26" s="87"/>
      <c r="C26" s="181" t="s">
        <v>125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78">
        <f>W29+W31+W33+W34+W36</f>
        <v>47835.2</v>
      </c>
      <c r="X26" s="78"/>
      <c r="Y26" s="78"/>
      <c r="Z26" s="78"/>
      <c r="AA26" s="78"/>
      <c r="AB26" s="78"/>
      <c r="AC26" s="78"/>
      <c r="AD26" s="78">
        <v>0</v>
      </c>
      <c r="AE26" s="78"/>
      <c r="AF26" s="78"/>
      <c r="AG26" s="78"/>
      <c r="AH26" s="78"/>
      <c r="AI26" s="78"/>
      <c r="AJ26" s="78">
        <f>W26+AD26</f>
        <v>47835.2</v>
      </c>
      <c r="AK26" s="78"/>
      <c r="AL26" s="78"/>
      <c r="AM26" s="78"/>
      <c r="AN26" s="78"/>
      <c r="AO26" s="78">
        <f>AO29+AO31+AO33+AO34+AO36</f>
        <v>47415.9</v>
      </c>
      <c r="AP26" s="78"/>
      <c r="AQ26" s="78"/>
      <c r="AR26" s="78"/>
      <c r="AS26" s="78"/>
      <c r="AT26" s="78"/>
      <c r="AU26" s="78">
        <v>0</v>
      </c>
      <c r="AV26" s="78"/>
      <c r="AW26" s="78"/>
      <c r="AX26" s="78"/>
      <c r="AY26" s="78"/>
      <c r="AZ26" s="78"/>
      <c r="BA26" s="78"/>
      <c r="BB26" s="78">
        <f>AO26+AU26</f>
        <v>47415.9</v>
      </c>
      <c r="BC26" s="78"/>
      <c r="BD26" s="78"/>
      <c r="BE26" s="78"/>
      <c r="BF26" s="78"/>
      <c r="BG26" s="78"/>
      <c r="BH26" s="78">
        <f>AO26-W26</f>
        <v>-419.29999999999563</v>
      </c>
      <c r="BI26" s="78"/>
      <c r="BJ26" s="78"/>
      <c r="BK26" s="78"/>
      <c r="BL26" s="78"/>
      <c r="BM26" s="78"/>
      <c r="BN26" s="184">
        <f>AU26-AD26</f>
        <v>0</v>
      </c>
      <c r="BO26" s="184"/>
      <c r="BP26" s="184"/>
      <c r="BQ26" s="184"/>
      <c r="BR26" s="184"/>
      <c r="BS26" s="184"/>
      <c r="BT26" s="184">
        <f>BH26+BN26</f>
        <v>-419.29999999999563</v>
      </c>
      <c r="BU26" s="184"/>
      <c r="BV26" s="41"/>
      <c r="BW26" s="41"/>
      <c r="BX26" s="41"/>
      <c r="BY26" s="41"/>
      <c r="BZ26" s="41"/>
      <c r="CA26" s="42"/>
      <c r="CB26" s="42"/>
      <c r="CC26" s="42"/>
    </row>
    <row r="27" spans="1:81" ht="15.75" customHeight="1">
      <c r="A27" s="87"/>
      <c r="B27" s="87"/>
      <c r="C27" s="90" t="s">
        <v>228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73"/>
      <c r="BW27" s="73"/>
      <c r="BX27" s="73"/>
      <c r="BY27" s="73"/>
      <c r="BZ27" s="73"/>
      <c r="CA27" s="73"/>
      <c r="CB27" s="73"/>
      <c r="CC27" s="42"/>
    </row>
    <row r="28" spans="1:81" ht="15.75" customHeight="1">
      <c r="A28" s="87"/>
      <c r="B28" s="87"/>
      <c r="C28" s="181" t="s">
        <v>126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185"/>
      <c r="BO28" s="185"/>
      <c r="BP28" s="185"/>
      <c r="BQ28" s="185"/>
      <c r="BR28" s="185"/>
      <c r="BS28" s="185"/>
      <c r="BT28" s="185"/>
      <c r="BU28" s="185"/>
      <c r="BV28" s="41"/>
      <c r="BW28" s="41"/>
      <c r="BX28" s="41"/>
      <c r="BY28" s="41"/>
      <c r="BZ28" s="41"/>
      <c r="CA28" s="42"/>
      <c r="CB28" s="42"/>
      <c r="CC28" s="42"/>
    </row>
    <row r="29" spans="1:81" ht="76.5" customHeight="1">
      <c r="A29" s="182" t="s">
        <v>127</v>
      </c>
      <c r="B29" s="182"/>
      <c r="C29" s="164" t="s">
        <v>193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5">
        <v>2764.3</v>
      </c>
      <c r="X29" s="165"/>
      <c r="Y29" s="165"/>
      <c r="Z29" s="165"/>
      <c r="AA29" s="165"/>
      <c r="AB29" s="165"/>
      <c r="AC29" s="165"/>
      <c r="AD29" s="78"/>
      <c r="AE29" s="87"/>
      <c r="AF29" s="87"/>
      <c r="AG29" s="87"/>
      <c r="AH29" s="87"/>
      <c r="AI29" s="87"/>
      <c r="AJ29" s="78">
        <f>W29</f>
        <v>2764.3</v>
      </c>
      <c r="AK29" s="87"/>
      <c r="AL29" s="87"/>
      <c r="AM29" s="87"/>
      <c r="AN29" s="87"/>
      <c r="AO29" s="78">
        <v>2524.7</v>
      </c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>
        <f>AO29</f>
        <v>2524.7</v>
      </c>
      <c r="BC29" s="78"/>
      <c r="BD29" s="78"/>
      <c r="BE29" s="78"/>
      <c r="BF29" s="78"/>
      <c r="BG29" s="78"/>
      <c r="BH29" s="78">
        <f>AO29-W29</f>
        <v>-239.60000000000036</v>
      </c>
      <c r="BI29" s="87"/>
      <c r="BJ29" s="87"/>
      <c r="BK29" s="87"/>
      <c r="BL29" s="87"/>
      <c r="BM29" s="87"/>
      <c r="BN29" s="185"/>
      <c r="BO29" s="185"/>
      <c r="BP29" s="185"/>
      <c r="BQ29" s="185"/>
      <c r="BR29" s="185"/>
      <c r="BS29" s="185"/>
      <c r="BT29" s="184">
        <f>BH29</f>
        <v>-239.60000000000036</v>
      </c>
      <c r="BU29" s="185"/>
      <c r="BV29" s="26"/>
      <c r="BW29" s="26"/>
      <c r="BX29" s="26"/>
      <c r="BY29" s="26"/>
      <c r="BZ29" s="26"/>
      <c r="CA29" s="42"/>
      <c r="CB29" s="42"/>
      <c r="CC29" s="42"/>
    </row>
    <row r="30" spans="1:81" ht="30" customHeight="1">
      <c r="A30" s="182"/>
      <c r="B30" s="182"/>
      <c r="C30" s="90" t="s">
        <v>259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26"/>
      <c r="BW30" s="26"/>
      <c r="BX30" s="26"/>
      <c r="BY30" s="26"/>
      <c r="BZ30" s="26"/>
      <c r="CA30" s="42"/>
      <c r="CB30" s="42"/>
      <c r="CC30" s="42"/>
    </row>
    <row r="31" spans="1:78" ht="30" customHeight="1">
      <c r="A31" s="182" t="s">
        <v>128</v>
      </c>
      <c r="B31" s="182"/>
      <c r="C31" s="81" t="s">
        <v>107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165">
        <v>634.8</v>
      </c>
      <c r="X31" s="165"/>
      <c r="Y31" s="165"/>
      <c r="Z31" s="165"/>
      <c r="AA31" s="165"/>
      <c r="AB31" s="165"/>
      <c r="AC31" s="165"/>
      <c r="AD31" s="87"/>
      <c r="AE31" s="87"/>
      <c r="AF31" s="87"/>
      <c r="AG31" s="87"/>
      <c r="AH31" s="87"/>
      <c r="AI31" s="87"/>
      <c r="AJ31" s="78">
        <f>W31</f>
        <v>634.8</v>
      </c>
      <c r="AK31" s="87"/>
      <c r="AL31" s="87"/>
      <c r="AM31" s="87"/>
      <c r="AN31" s="87"/>
      <c r="AO31" s="87">
        <v>633.7</v>
      </c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>
        <f>AO31</f>
        <v>633.7</v>
      </c>
      <c r="BC31" s="87"/>
      <c r="BD31" s="87"/>
      <c r="BE31" s="87"/>
      <c r="BF31" s="87"/>
      <c r="BG31" s="87"/>
      <c r="BH31" s="78">
        <f>BB31-AJ31</f>
        <v>-1.099999999999909</v>
      </c>
      <c r="BI31" s="87"/>
      <c r="BJ31" s="87"/>
      <c r="BK31" s="87"/>
      <c r="BL31" s="87"/>
      <c r="BM31" s="87"/>
      <c r="BN31" s="185"/>
      <c r="BO31" s="185"/>
      <c r="BP31" s="185"/>
      <c r="BQ31" s="185"/>
      <c r="BR31" s="185"/>
      <c r="BS31" s="185"/>
      <c r="BT31" s="184">
        <f>BH31</f>
        <v>-1.099999999999909</v>
      </c>
      <c r="BU31" s="185"/>
      <c r="BV31" s="26"/>
      <c r="BW31" s="26"/>
      <c r="BX31" s="26"/>
      <c r="BY31" s="26"/>
      <c r="BZ31" s="26"/>
    </row>
    <row r="32" spans="1:78" ht="17.25" customHeight="1">
      <c r="A32" s="182"/>
      <c r="B32" s="182"/>
      <c r="C32" s="90" t="s">
        <v>260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26"/>
      <c r="BW32" s="26"/>
      <c r="BX32" s="26"/>
      <c r="BY32" s="26"/>
      <c r="BZ32" s="26"/>
    </row>
    <row r="33" spans="1:78" ht="18" customHeight="1">
      <c r="A33" s="182" t="s">
        <v>153</v>
      </c>
      <c r="B33" s="182"/>
      <c r="C33" s="155" t="s">
        <v>178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65">
        <v>43478.7</v>
      </c>
      <c r="X33" s="165"/>
      <c r="Y33" s="165"/>
      <c r="Z33" s="165"/>
      <c r="AA33" s="165"/>
      <c r="AB33" s="165"/>
      <c r="AC33" s="165"/>
      <c r="AD33" s="87"/>
      <c r="AE33" s="87"/>
      <c r="AF33" s="87"/>
      <c r="AG33" s="87"/>
      <c r="AH33" s="87"/>
      <c r="AI33" s="87"/>
      <c r="AJ33" s="78">
        <f>W33</f>
        <v>43478.7</v>
      </c>
      <c r="AK33" s="87"/>
      <c r="AL33" s="87"/>
      <c r="AM33" s="87"/>
      <c r="AN33" s="87"/>
      <c r="AO33" s="78">
        <v>43478.7</v>
      </c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>
        <f>AO33</f>
        <v>43478.7</v>
      </c>
      <c r="BC33" s="78"/>
      <c r="BD33" s="78"/>
      <c r="BE33" s="78"/>
      <c r="BF33" s="78"/>
      <c r="BG33" s="78"/>
      <c r="BH33" s="78">
        <f>AO33-W33</f>
        <v>0</v>
      </c>
      <c r="BI33" s="87"/>
      <c r="BJ33" s="87"/>
      <c r="BK33" s="87"/>
      <c r="BL33" s="87"/>
      <c r="BM33" s="87"/>
      <c r="BN33" s="185"/>
      <c r="BO33" s="185"/>
      <c r="BP33" s="185"/>
      <c r="BQ33" s="185"/>
      <c r="BR33" s="185"/>
      <c r="BS33" s="185"/>
      <c r="BT33" s="184">
        <f>BH33</f>
        <v>0</v>
      </c>
      <c r="BU33" s="185"/>
      <c r="BV33" s="26"/>
      <c r="BW33" s="26"/>
      <c r="BX33" s="26"/>
      <c r="BY33" s="26"/>
      <c r="BZ33" s="26"/>
    </row>
    <row r="34" spans="1:78" ht="24" customHeight="1">
      <c r="A34" s="182" t="s">
        <v>154</v>
      </c>
      <c r="B34" s="182"/>
      <c r="C34" s="155" t="s">
        <v>108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65">
        <v>357.4</v>
      </c>
      <c r="X34" s="165"/>
      <c r="Y34" s="165"/>
      <c r="Z34" s="165"/>
      <c r="AA34" s="165"/>
      <c r="AB34" s="165"/>
      <c r="AC34" s="165"/>
      <c r="AD34" s="87"/>
      <c r="AE34" s="87"/>
      <c r="AF34" s="87"/>
      <c r="AG34" s="87"/>
      <c r="AH34" s="87"/>
      <c r="AI34" s="87"/>
      <c r="AJ34" s="78">
        <f>W34</f>
        <v>357.4</v>
      </c>
      <c r="AK34" s="78"/>
      <c r="AL34" s="78"/>
      <c r="AM34" s="78"/>
      <c r="AN34" s="78"/>
      <c r="AO34" s="89">
        <v>178.8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>
        <f>AO34</f>
        <v>178.8</v>
      </c>
      <c r="BC34" s="89"/>
      <c r="BD34" s="89"/>
      <c r="BE34" s="89"/>
      <c r="BF34" s="89"/>
      <c r="BG34" s="89"/>
      <c r="BH34" s="78">
        <f>AO34-W34</f>
        <v>-178.59999999999997</v>
      </c>
      <c r="BI34" s="78"/>
      <c r="BJ34" s="78"/>
      <c r="BK34" s="78"/>
      <c r="BL34" s="78"/>
      <c r="BM34" s="78"/>
      <c r="BN34" s="185"/>
      <c r="BO34" s="185"/>
      <c r="BP34" s="185"/>
      <c r="BQ34" s="185"/>
      <c r="BR34" s="185"/>
      <c r="BS34" s="185"/>
      <c r="BT34" s="184">
        <f>BH34</f>
        <v>-178.59999999999997</v>
      </c>
      <c r="BU34" s="184"/>
      <c r="BV34" s="26"/>
      <c r="BW34" s="26"/>
      <c r="BX34" s="26"/>
      <c r="BY34" s="26"/>
      <c r="BZ34" s="26"/>
    </row>
    <row r="35" spans="1:78" ht="15.75" customHeight="1">
      <c r="A35" s="126"/>
      <c r="B35" s="126"/>
      <c r="C35" s="90" t="s">
        <v>229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26"/>
      <c r="BW35" s="26"/>
      <c r="BX35" s="26"/>
      <c r="BY35" s="26"/>
      <c r="BZ35" s="26"/>
    </row>
    <row r="36" spans="1:78" ht="27" customHeight="1">
      <c r="A36" s="182" t="s">
        <v>155</v>
      </c>
      <c r="B36" s="182"/>
      <c r="C36" s="155" t="s">
        <v>241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65">
        <v>600</v>
      </c>
      <c r="X36" s="165"/>
      <c r="Y36" s="165"/>
      <c r="Z36" s="165"/>
      <c r="AA36" s="165"/>
      <c r="AB36" s="165"/>
      <c r="AC36" s="165"/>
      <c r="AD36" s="87"/>
      <c r="AE36" s="87"/>
      <c r="AF36" s="87"/>
      <c r="AG36" s="87"/>
      <c r="AH36" s="87"/>
      <c r="AI36" s="87"/>
      <c r="AJ36" s="78">
        <f>W36</f>
        <v>600</v>
      </c>
      <c r="AK36" s="87"/>
      <c r="AL36" s="87"/>
      <c r="AM36" s="87"/>
      <c r="AN36" s="87"/>
      <c r="AO36" s="89">
        <v>600</v>
      </c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>
        <f>AO36</f>
        <v>600</v>
      </c>
      <c r="BC36" s="89"/>
      <c r="BD36" s="89"/>
      <c r="BE36" s="89"/>
      <c r="BF36" s="89"/>
      <c r="BG36" s="89"/>
      <c r="BH36" s="78">
        <f>BB36-AJ36</f>
        <v>0</v>
      </c>
      <c r="BI36" s="87"/>
      <c r="BJ36" s="87"/>
      <c r="BK36" s="87"/>
      <c r="BL36" s="87"/>
      <c r="BM36" s="87"/>
      <c r="BN36" s="185"/>
      <c r="BO36" s="185"/>
      <c r="BP36" s="185"/>
      <c r="BQ36" s="185"/>
      <c r="BR36" s="185"/>
      <c r="BS36" s="185"/>
      <c r="BT36" s="184">
        <f>BH36</f>
        <v>0</v>
      </c>
      <c r="BU36" s="185"/>
      <c r="BV36" s="26"/>
      <c r="BW36" s="26"/>
      <c r="BX36" s="26"/>
      <c r="BY36" s="26"/>
      <c r="BZ36" s="26"/>
    </row>
    <row r="37" spans="1:78" ht="13.5" customHeight="1">
      <c r="A37" s="43"/>
      <c r="B37" s="43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4"/>
      <c r="X37" s="44"/>
      <c r="Y37" s="44"/>
      <c r="Z37" s="44"/>
      <c r="AA37" s="44"/>
      <c r="AB37" s="44"/>
      <c r="AC37" s="44"/>
      <c r="AD37" s="10"/>
      <c r="AE37" s="10"/>
      <c r="AF37" s="10"/>
      <c r="AG37" s="10"/>
      <c r="AH37" s="10"/>
      <c r="AI37" s="10"/>
      <c r="AJ37" s="45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46"/>
      <c r="BO37" s="46"/>
      <c r="BP37" s="46"/>
      <c r="BQ37" s="46"/>
      <c r="BR37" s="46"/>
      <c r="BS37" s="46"/>
      <c r="BT37" s="46"/>
      <c r="BU37" s="46"/>
      <c r="BV37" s="26"/>
      <c r="BW37" s="26"/>
      <c r="BX37" s="26"/>
      <c r="BY37" s="26"/>
      <c r="BZ37" s="26"/>
    </row>
    <row r="38" spans="6:78" ht="15.75" customHeight="1">
      <c r="F38" s="183" t="s">
        <v>130</v>
      </c>
      <c r="G38" s="183"/>
      <c r="H38" s="17" t="s">
        <v>131</v>
      </c>
      <c r="BV38" s="42"/>
      <c r="BW38" s="42"/>
      <c r="BX38" s="42"/>
      <c r="BY38" s="42"/>
      <c r="BZ38" s="42"/>
    </row>
    <row r="39" spans="62:66" ht="15.75" customHeight="1">
      <c r="BJ39" s="186" t="s">
        <v>80</v>
      </c>
      <c r="BK39" s="186"/>
      <c r="BL39" s="186"/>
      <c r="BM39" s="186"/>
      <c r="BN39" s="186"/>
    </row>
    <row r="40" spans="1:78" ht="36" customHeight="1">
      <c r="A40" s="162" t="s">
        <v>8</v>
      </c>
      <c r="B40" s="162"/>
      <c r="C40" s="162" t="s">
        <v>10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 t="s">
        <v>123</v>
      </c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 t="s">
        <v>124</v>
      </c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 t="s">
        <v>79</v>
      </c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</row>
    <row r="41" spans="1:78" ht="15.75" customHeight="1">
      <c r="A41" s="162" t="s">
        <v>0</v>
      </c>
      <c r="B41" s="162"/>
      <c r="C41" s="174" t="s">
        <v>132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62" t="s">
        <v>36</v>
      </c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 t="s">
        <v>36</v>
      </c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ht="12.75" customHeight="1">
      <c r="A42" s="162"/>
      <c r="B42" s="162"/>
      <c r="C42" s="174" t="s">
        <v>126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ht="18.75" customHeight="1">
      <c r="A43" s="173" t="s">
        <v>127</v>
      </c>
      <c r="B43" s="173"/>
      <c r="C43" s="174" t="s">
        <v>133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62" t="s">
        <v>36</v>
      </c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 t="s">
        <v>36</v>
      </c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ht="17.25" customHeight="1">
      <c r="A44" s="173" t="s">
        <v>128</v>
      </c>
      <c r="B44" s="173"/>
      <c r="C44" s="174" t="s">
        <v>134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62" t="s">
        <v>36</v>
      </c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 t="s">
        <v>36</v>
      </c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ht="17.25" customHeight="1">
      <c r="A45" s="173" t="s">
        <v>22</v>
      </c>
      <c r="B45" s="173"/>
      <c r="C45" s="174" t="s">
        <v>135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ht="13.5" customHeight="1">
      <c r="A46" s="173"/>
      <c r="B46" s="173"/>
      <c r="C46" s="174" t="s">
        <v>126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ht="15" customHeight="1">
      <c r="A47" s="173" t="s">
        <v>136</v>
      </c>
      <c r="B47" s="173"/>
      <c r="C47" s="174" t="s">
        <v>137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ht="13.5" customHeight="1">
      <c r="A48" s="173" t="s">
        <v>138</v>
      </c>
      <c r="B48" s="173"/>
      <c r="C48" s="174" t="s">
        <v>140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ht="16.5" customHeight="1">
      <c r="A49" s="173" t="s">
        <v>139</v>
      </c>
      <c r="B49" s="173"/>
      <c r="C49" s="174" t="s">
        <v>141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78" ht="19.5" customHeight="1">
      <c r="A50" s="173" t="s">
        <v>142</v>
      </c>
      <c r="B50" s="173"/>
      <c r="C50" s="174" t="s">
        <v>143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</row>
    <row r="51" spans="1:78" ht="22.5" customHeight="1">
      <c r="A51" s="173" t="s">
        <v>23</v>
      </c>
      <c r="B51" s="173"/>
      <c r="C51" s="174" t="s">
        <v>144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61" t="s">
        <v>36</v>
      </c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</row>
    <row r="52" spans="1:78" ht="18" customHeight="1">
      <c r="A52" s="173"/>
      <c r="B52" s="173"/>
      <c r="C52" s="174" t="s">
        <v>126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</row>
    <row r="53" spans="1:78" ht="21" customHeight="1">
      <c r="A53" s="173" t="s">
        <v>145</v>
      </c>
      <c r="B53" s="173"/>
      <c r="C53" s="174" t="s">
        <v>133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61" t="s">
        <v>36</v>
      </c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</row>
    <row r="54" spans="1:78" ht="21.75" customHeight="1">
      <c r="A54" s="173" t="s">
        <v>146</v>
      </c>
      <c r="B54" s="173"/>
      <c r="C54" s="174" t="s">
        <v>134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61" t="s">
        <v>36</v>
      </c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</row>
    <row r="55" spans="1:78" ht="18" customHeight="1">
      <c r="A55" s="173"/>
      <c r="B55" s="173"/>
      <c r="C55" s="174" t="s">
        <v>129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</row>
    <row r="56" spans="1:78" ht="1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6:78" ht="17.25" customHeight="1">
      <c r="F57" s="175" t="s">
        <v>147</v>
      </c>
      <c r="G57" s="175"/>
      <c r="H57" s="1" t="s">
        <v>148</v>
      </c>
      <c r="BV57" s="37"/>
      <c r="BW57" s="37"/>
      <c r="BX57" s="37"/>
      <c r="BY57" s="37"/>
      <c r="BZ57" s="37"/>
    </row>
    <row r="58" spans="72:78" ht="18.75" customHeight="1">
      <c r="BT58" s="176" t="s">
        <v>80</v>
      </c>
      <c r="BU58" s="176"/>
      <c r="BV58" s="16"/>
      <c r="BW58" s="16"/>
      <c r="BX58" s="16"/>
      <c r="BY58" s="42"/>
      <c r="BZ58" s="42"/>
    </row>
    <row r="59" spans="1:78" ht="18.75" customHeight="1">
      <c r="A59" s="87" t="s">
        <v>8</v>
      </c>
      <c r="B59" s="87"/>
      <c r="C59" s="87" t="s">
        <v>10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 t="s">
        <v>149</v>
      </c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 t="s">
        <v>124</v>
      </c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 t="s">
        <v>79</v>
      </c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49"/>
      <c r="BW59" s="49"/>
      <c r="BX59" s="49"/>
      <c r="BY59" s="49"/>
      <c r="BZ59" s="49"/>
    </row>
    <row r="60" spans="1:78" ht="13.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 t="s">
        <v>12</v>
      </c>
      <c r="V60" s="87"/>
      <c r="W60" s="87"/>
      <c r="X60" s="87"/>
      <c r="Y60" s="87"/>
      <c r="Z60" s="87"/>
      <c r="AA60" s="87"/>
      <c r="AB60" s="123" t="s">
        <v>13</v>
      </c>
      <c r="AC60" s="123"/>
      <c r="AD60" s="123"/>
      <c r="AE60" s="123"/>
      <c r="AF60" s="123"/>
      <c r="AG60" s="123"/>
      <c r="AH60" s="123"/>
      <c r="AI60" s="87" t="s">
        <v>81</v>
      </c>
      <c r="AJ60" s="87"/>
      <c r="AK60" s="87"/>
      <c r="AL60" s="87"/>
      <c r="AM60" s="87"/>
      <c r="AN60" s="87" t="s">
        <v>12</v>
      </c>
      <c r="AO60" s="87"/>
      <c r="AP60" s="87"/>
      <c r="AQ60" s="87"/>
      <c r="AR60" s="87"/>
      <c r="AS60" s="87"/>
      <c r="AT60" s="87"/>
      <c r="AU60" s="123" t="s">
        <v>13</v>
      </c>
      <c r="AV60" s="123"/>
      <c r="AW60" s="123"/>
      <c r="AX60" s="123"/>
      <c r="AY60" s="123"/>
      <c r="AZ60" s="123"/>
      <c r="BA60" s="123"/>
      <c r="BB60" s="87" t="s">
        <v>81</v>
      </c>
      <c r="BC60" s="87"/>
      <c r="BD60" s="87"/>
      <c r="BE60" s="87"/>
      <c r="BF60" s="87"/>
      <c r="BG60" s="87" t="s">
        <v>12</v>
      </c>
      <c r="BH60" s="87"/>
      <c r="BI60" s="87"/>
      <c r="BJ60" s="87"/>
      <c r="BK60" s="87"/>
      <c r="BL60" s="87"/>
      <c r="BM60" s="87"/>
      <c r="BN60" s="123" t="s">
        <v>13</v>
      </c>
      <c r="BO60" s="123"/>
      <c r="BP60" s="123"/>
      <c r="BQ60" s="123"/>
      <c r="BR60" s="123"/>
      <c r="BS60" s="123"/>
      <c r="BT60" s="87" t="s">
        <v>81</v>
      </c>
      <c r="BU60" s="87"/>
      <c r="BV60" s="49"/>
      <c r="BW60" s="49"/>
      <c r="BX60" s="49"/>
      <c r="BY60" s="49"/>
      <c r="BZ60" s="49"/>
    </row>
    <row r="61" spans="1:78" ht="30" customHeight="1">
      <c r="A61" s="120">
        <v>1</v>
      </c>
      <c r="B61" s="120"/>
      <c r="C61" s="83" t="s">
        <v>193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49"/>
      <c r="BW61" s="49"/>
      <c r="BX61" s="49"/>
      <c r="BY61" s="49"/>
      <c r="BZ61" s="49"/>
    </row>
    <row r="62" spans="1:78" ht="13.5" customHeight="1">
      <c r="A62" s="120">
        <v>1</v>
      </c>
      <c r="B62" s="120"/>
      <c r="C62" s="83" t="s">
        <v>48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49"/>
      <c r="BW62" s="49"/>
      <c r="BX62" s="49"/>
      <c r="BY62" s="49"/>
      <c r="BZ62" s="49"/>
    </row>
    <row r="63" spans="1:78" ht="13.5" customHeight="1">
      <c r="A63" s="87">
        <v>1</v>
      </c>
      <c r="B63" s="87"/>
      <c r="C63" s="81" t="s">
        <v>68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78">
        <f>W29</f>
        <v>2764.3</v>
      </c>
      <c r="V63" s="78"/>
      <c r="W63" s="78"/>
      <c r="X63" s="78"/>
      <c r="Y63" s="78"/>
      <c r="Z63" s="78"/>
      <c r="AA63" s="78"/>
      <c r="AB63" s="79"/>
      <c r="AC63" s="79"/>
      <c r="AD63" s="79"/>
      <c r="AE63" s="79"/>
      <c r="AF63" s="79"/>
      <c r="AG63" s="79"/>
      <c r="AH63" s="79"/>
      <c r="AI63" s="78">
        <f>U63</f>
        <v>2764.3</v>
      </c>
      <c r="AJ63" s="78"/>
      <c r="AK63" s="78"/>
      <c r="AL63" s="78"/>
      <c r="AM63" s="78"/>
      <c r="AN63" s="78">
        <f>AO29</f>
        <v>2524.7</v>
      </c>
      <c r="AO63" s="78"/>
      <c r="AP63" s="78"/>
      <c r="AQ63" s="78"/>
      <c r="AR63" s="78"/>
      <c r="AS63" s="78"/>
      <c r="AT63" s="78"/>
      <c r="AU63" s="123"/>
      <c r="AV63" s="123"/>
      <c r="AW63" s="123"/>
      <c r="AX63" s="123"/>
      <c r="AY63" s="123"/>
      <c r="AZ63" s="123"/>
      <c r="BA63" s="123"/>
      <c r="BB63" s="78">
        <f>AN63</f>
        <v>2524.7</v>
      </c>
      <c r="BC63" s="87"/>
      <c r="BD63" s="87"/>
      <c r="BE63" s="87"/>
      <c r="BF63" s="87"/>
      <c r="BG63" s="78">
        <f>AN63-U63</f>
        <v>-239.60000000000036</v>
      </c>
      <c r="BH63" s="87"/>
      <c r="BI63" s="87"/>
      <c r="BJ63" s="87"/>
      <c r="BK63" s="87"/>
      <c r="BL63" s="87"/>
      <c r="BM63" s="87"/>
      <c r="BN63" s="123"/>
      <c r="BO63" s="123"/>
      <c r="BP63" s="123"/>
      <c r="BQ63" s="123"/>
      <c r="BR63" s="123"/>
      <c r="BS63" s="123"/>
      <c r="BT63" s="78">
        <f>BG63</f>
        <v>-239.60000000000036</v>
      </c>
      <c r="BU63" s="87"/>
      <c r="BV63" s="49"/>
      <c r="BW63" s="49"/>
      <c r="BX63" s="49"/>
      <c r="BY63" s="49"/>
      <c r="BZ63" s="49"/>
    </row>
    <row r="64" spans="1:78" ht="25.5" customHeight="1">
      <c r="A64" s="87"/>
      <c r="B64" s="87"/>
      <c r="C64" s="90" t="s">
        <v>246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49"/>
      <c r="BW64" s="49"/>
      <c r="BX64" s="49"/>
      <c r="BY64" s="49"/>
      <c r="BZ64" s="49"/>
    </row>
    <row r="65" spans="1:78" ht="13.5" customHeight="1">
      <c r="A65" s="120">
        <v>2</v>
      </c>
      <c r="B65" s="120"/>
      <c r="C65" s="83" t="s">
        <v>47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49"/>
      <c r="BW65" s="49"/>
      <c r="BX65" s="49"/>
      <c r="BY65" s="49"/>
      <c r="BZ65" s="49"/>
    </row>
    <row r="66" spans="1:78" ht="13.5" customHeight="1">
      <c r="A66" s="87"/>
      <c r="B66" s="87"/>
      <c r="C66" s="81" t="s">
        <v>97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7">
        <v>5</v>
      </c>
      <c r="V66" s="87"/>
      <c r="W66" s="87"/>
      <c r="X66" s="87"/>
      <c r="Y66" s="87"/>
      <c r="Z66" s="87"/>
      <c r="AA66" s="87"/>
      <c r="AB66" s="123"/>
      <c r="AC66" s="123"/>
      <c r="AD66" s="123"/>
      <c r="AE66" s="123"/>
      <c r="AF66" s="123"/>
      <c r="AG66" s="123"/>
      <c r="AH66" s="123"/>
      <c r="AI66" s="87">
        <f>U66</f>
        <v>5</v>
      </c>
      <c r="AJ66" s="87"/>
      <c r="AK66" s="87"/>
      <c r="AL66" s="87"/>
      <c r="AM66" s="87"/>
      <c r="AN66" s="87">
        <v>3</v>
      </c>
      <c r="AO66" s="87"/>
      <c r="AP66" s="87"/>
      <c r="AQ66" s="87"/>
      <c r="AR66" s="87"/>
      <c r="AS66" s="87"/>
      <c r="AT66" s="87"/>
      <c r="AU66" s="123"/>
      <c r="AV66" s="123"/>
      <c r="AW66" s="123"/>
      <c r="AX66" s="123"/>
      <c r="AY66" s="123"/>
      <c r="AZ66" s="123"/>
      <c r="BA66" s="123"/>
      <c r="BB66" s="87">
        <f>AN66</f>
        <v>3</v>
      </c>
      <c r="BC66" s="87"/>
      <c r="BD66" s="87"/>
      <c r="BE66" s="87"/>
      <c r="BF66" s="87"/>
      <c r="BG66" s="87">
        <f>AN66-U66</f>
        <v>-2</v>
      </c>
      <c r="BH66" s="87"/>
      <c r="BI66" s="87"/>
      <c r="BJ66" s="87"/>
      <c r="BK66" s="87"/>
      <c r="BL66" s="87"/>
      <c r="BM66" s="87"/>
      <c r="BN66" s="123"/>
      <c r="BO66" s="123"/>
      <c r="BP66" s="123"/>
      <c r="BQ66" s="123"/>
      <c r="BR66" s="123"/>
      <c r="BS66" s="123"/>
      <c r="BT66" s="87">
        <f>BG66</f>
        <v>-2</v>
      </c>
      <c r="BU66" s="87"/>
      <c r="BV66" s="49"/>
      <c r="BW66" s="49"/>
      <c r="BX66" s="49"/>
      <c r="BY66" s="49"/>
      <c r="BZ66" s="49"/>
    </row>
    <row r="67" spans="1:78" ht="13.5" customHeight="1">
      <c r="A67" s="87"/>
      <c r="B67" s="87"/>
      <c r="C67" s="90" t="s">
        <v>247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49"/>
      <c r="BW67" s="49"/>
      <c r="BX67" s="49"/>
      <c r="BY67" s="49"/>
      <c r="BZ67" s="49"/>
    </row>
    <row r="68" spans="1:78" ht="13.5" customHeight="1">
      <c r="A68" s="120">
        <v>3</v>
      </c>
      <c r="B68" s="120"/>
      <c r="C68" s="83" t="s">
        <v>49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49"/>
      <c r="BW68" s="49"/>
      <c r="BX68" s="49"/>
      <c r="BY68" s="49"/>
      <c r="BZ68" s="49"/>
    </row>
    <row r="69" spans="1:78" ht="13.5" customHeight="1">
      <c r="A69" s="87">
        <v>1</v>
      </c>
      <c r="B69" s="87"/>
      <c r="C69" s="81" t="s">
        <v>69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9">
        <f>U63/U66</f>
        <v>552.86</v>
      </c>
      <c r="V69" s="89"/>
      <c r="W69" s="89"/>
      <c r="X69" s="89"/>
      <c r="Y69" s="89"/>
      <c r="Z69" s="89"/>
      <c r="AA69" s="89"/>
      <c r="AB69" s="123"/>
      <c r="AC69" s="123"/>
      <c r="AD69" s="123"/>
      <c r="AE69" s="123"/>
      <c r="AF69" s="123"/>
      <c r="AG69" s="123"/>
      <c r="AH69" s="123"/>
      <c r="AI69" s="89">
        <f>U69</f>
        <v>552.86</v>
      </c>
      <c r="AJ69" s="89"/>
      <c r="AK69" s="89"/>
      <c r="AL69" s="89"/>
      <c r="AM69" s="89"/>
      <c r="AN69" s="89">
        <f>AN63/AN66</f>
        <v>841.5666666666666</v>
      </c>
      <c r="AO69" s="89"/>
      <c r="AP69" s="89"/>
      <c r="AQ69" s="89"/>
      <c r="AR69" s="89"/>
      <c r="AS69" s="89"/>
      <c r="AT69" s="89"/>
      <c r="AU69" s="158"/>
      <c r="AV69" s="158"/>
      <c r="AW69" s="158"/>
      <c r="AX69" s="158"/>
      <c r="AY69" s="158"/>
      <c r="AZ69" s="158"/>
      <c r="BA69" s="158"/>
      <c r="BB69" s="89">
        <f>AN69</f>
        <v>841.5666666666666</v>
      </c>
      <c r="BC69" s="89"/>
      <c r="BD69" s="89"/>
      <c r="BE69" s="89"/>
      <c r="BF69" s="89"/>
      <c r="BG69" s="89">
        <v>288.7</v>
      </c>
      <c r="BH69" s="87"/>
      <c r="BI69" s="87"/>
      <c r="BJ69" s="87"/>
      <c r="BK69" s="87"/>
      <c r="BL69" s="87"/>
      <c r="BM69" s="87"/>
      <c r="BN69" s="123"/>
      <c r="BO69" s="123"/>
      <c r="BP69" s="123"/>
      <c r="BQ69" s="123"/>
      <c r="BR69" s="123"/>
      <c r="BS69" s="123"/>
      <c r="BT69" s="89">
        <f>BG69</f>
        <v>288.7</v>
      </c>
      <c r="BU69" s="87"/>
      <c r="BV69" s="49"/>
      <c r="BW69" s="49"/>
      <c r="BX69" s="49"/>
      <c r="BY69" s="49"/>
      <c r="BZ69" s="49"/>
    </row>
    <row r="70" spans="1:78" ht="13.5" customHeight="1">
      <c r="A70" s="87"/>
      <c r="B70" s="87"/>
      <c r="C70" s="88" t="s">
        <v>231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49"/>
      <c r="BW70" s="49"/>
      <c r="BX70" s="49"/>
      <c r="BY70" s="49"/>
      <c r="BZ70" s="49"/>
    </row>
    <row r="71" spans="1:78" ht="13.5" customHeight="1">
      <c r="A71" s="120">
        <v>4</v>
      </c>
      <c r="B71" s="120"/>
      <c r="C71" s="83" t="s">
        <v>117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49"/>
      <c r="BW71" s="49"/>
      <c r="BX71" s="49"/>
      <c r="BY71" s="49"/>
      <c r="BZ71" s="49"/>
    </row>
    <row r="72" spans="1:78" ht="13.5" customHeight="1">
      <c r="A72" s="87">
        <v>1</v>
      </c>
      <c r="B72" s="87"/>
      <c r="C72" s="81" t="s">
        <v>70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9">
        <f>U66*100/8</f>
        <v>62.5</v>
      </c>
      <c r="V72" s="89"/>
      <c r="W72" s="89"/>
      <c r="X72" s="89"/>
      <c r="Y72" s="89"/>
      <c r="Z72" s="89"/>
      <c r="AA72" s="89"/>
      <c r="AB72" s="123"/>
      <c r="AC72" s="123"/>
      <c r="AD72" s="123"/>
      <c r="AE72" s="123"/>
      <c r="AF72" s="123"/>
      <c r="AG72" s="123"/>
      <c r="AH72" s="123"/>
      <c r="AI72" s="89">
        <f>U72</f>
        <v>62.5</v>
      </c>
      <c r="AJ72" s="87"/>
      <c r="AK72" s="87"/>
      <c r="AL72" s="87"/>
      <c r="AM72" s="87"/>
      <c r="AN72" s="89">
        <f>AN66*100/6</f>
        <v>50</v>
      </c>
      <c r="AO72" s="89"/>
      <c r="AP72" s="89"/>
      <c r="AQ72" s="89"/>
      <c r="AR72" s="89"/>
      <c r="AS72" s="89"/>
      <c r="AT72" s="89"/>
      <c r="AU72" s="123"/>
      <c r="AV72" s="123"/>
      <c r="AW72" s="123"/>
      <c r="AX72" s="123"/>
      <c r="AY72" s="123"/>
      <c r="AZ72" s="123"/>
      <c r="BA72" s="123"/>
      <c r="BB72" s="89">
        <f>AN72</f>
        <v>50</v>
      </c>
      <c r="BC72" s="87"/>
      <c r="BD72" s="87"/>
      <c r="BE72" s="87"/>
      <c r="BF72" s="87"/>
      <c r="BG72" s="89">
        <f>AN72-U72</f>
        <v>-12.5</v>
      </c>
      <c r="BH72" s="87"/>
      <c r="BI72" s="87"/>
      <c r="BJ72" s="87"/>
      <c r="BK72" s="87"/>
      <c r="BL72" s="87"/>
      <c r="BM72" s="87"/>
      <c r="BN72" s="123"/>
      <c r="BO72" s="123"/>
      <c r="BP72" s="123"/>
      <c r="BQ72" s="123"/>
      <c r="BR72" s="123"/>
      <c r="BS72" s="123"/>
      <c r="BT72" s="89">
        <f>BG72</f>
        <v>-12.5</v>
      </c>
      <c r="BU72" s="87"/>
      <c r="BV72" s="49"/>
      <c r="BW72" s="49"/>
      <c r="BX72" s="49"/>
      <c r="BY72" s="49"/>
      <c r="BZ72" s="49"/>
    </row>
    <row r="73" spans="1:78" ht="18" customHeight="1">
      <c r="A73" s="87"/>
      <c r="B73" s="87"/>
      <c r="C73" s="90" t="s">
        <v>244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49"/>
      <c r="BW73" s="49"/>
      <c r="BX73" s="49"/>
      <c r="BY73" s="49"/>
      <c r="BZ73" s="49"/>
    </row>
    <row r="74" spans="1:78" ht="13.5" customHeight="1">
      <c r="A74" s="120">
        <v>2</v>
      </c>
      <c r="B74" s="120"/>
      <c r="C74" s="83" t="s">
        <v>107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49"/>
      <c r="BW74" s="49"/>
      <c r="BX74" s="49"/>
      <c r="BY74" s="49"/>
      <c r="BZ74" s="49"/>
    </row>
    <row r="75" spans="1:78" ht="13.5" customHeight="1">
      <c r="A75" s="120">
        <v>1</v>
      </c>
      <c r="B75" s="120"/>
      <c r="C75" s="83" t="s">
        <v>48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49"/>
      <c r="BW75" s="49"/>
      <c r="BX75" s="49"/>
      <c r="BY75" s="49"/>
      <c r="BZ75" s="49"/>
    </row>
    <row r="76" spans="1:78" ht="13.5" customHeight="1">
      <c r="A76" s="120">
        <v>1</v>
      </c>
      <c r="B76" s="120"/>
      <c r="C76" s="81" t="s">
        <v>68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78">
        <f>W31</f>
        <v>634.8</v>
      </c>
      <c r="V76" s="78"/>
      <c r="W76" s="78"/>
      <c r="X76" s="78"/>
      <c r="Y76" s="78"/>
      <c r="Z76" s="78"/>
      <c r="AA76" s="78"/>
      <c r="AB76" s="79"/>
      <c r="AC76" s="79"/>
      <c r="AD76" s="79"/>
      <c r="AE76" s="79"/>
      <c r="AF76" s="79"/>
      <c r="AG76" s="79"/>
      <c r="AH76" s="79"/>
      <c r="AI76" s="78">
        <f>U76</f>
        <v>634.8</v>
      </c>
      <c r="AJ76" s="78"/>
      <c r="AK76" s="78"/>
      <c r="AL76" s="78"/>
      <c r="AM76" s="78"/>
      <c r="AN76" s="89">
        <f>AO31</f>
        <v>633.7</v>
      </c>
      <c r="AO76" s="89"/>
      <c r="AP76" s="89"/>
      <c r="AQ76" s="89"/>
      <c r="AR76" s="89"/>
      <c r="AS76" s="89"/>
      <c r="AT76" s="89"/>
      <c r="AU76" s="123"/>
      <c r="AV76" s="123"/>
      <c r="AW76" s="123"/>
      <c r="AX76" s="123"/>
      <c r="AY76" s="123"/>
      <c r="AZ76" s="123"/>
      <c r="BA76" s="123"/>
      <c r="BB76" s="89">
        <f>AN76</f>
        <v>633.7</v>
      </c>
      <c r="BC76" s="87"/>
      <c r="BD76" s="87"/>
      <c r="BE76" s="87"/>
      <c r="BF76" s="87"/>
      <c r="BG76" s="78">
        <f>AN76-U76</f>
        <v>-1.099999999999909</v>
      </c>
      <c r="BH76" s="78"/>
      <c r="BI76" s="78"/>
      <c r="BJ76" s="78"/>
      <c r="BK76" s="78"/>
      <c r="BL76" s="78"/>
      <c r="BM76" s="78"/>
      <c r="BN76" s="79"/>
      <c r="BO76" s="79"/>
      <c r="BP76" s="79"/>
      <c r="BQ76" s="79"/>
      <c r="BR76" s="79"/>
      <c r="BS76" s="79"/>
      <c r="BT76" s="78">
        <f>BG76</f>
        <v>-1.099999999999909</v>
      </c>
      <c r="BU76" s="78"/>
      <c r="BV76" s="49"/>
      <c r="BW76" s="49"/>
      <c r="BX76" s="49"/>
      <c r="BY76" s="49"/>
      <c r="BZ76" s="49"/>
    </row>
    <row r="77" spans="1:78" ht="13.5" customHeight="1">
      <c r="A77" s="120"/>
      <c r="B77" s="120"/>
      <c r="C77" s="90" t="s">
        <v>245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49"/>
      <c r="BW77" s="49"/>
      <c r="BX77" s="49"/>
      <c r="BY77" s="49"/>
      <c r="BZ77" s="49"/>
    </row>
    <row r="78" spans="1:78" ht="13.5" customHeight="1">
      <c r="A78" s="120">
        <v>2</v>
      </c>
      <c r="B78" s="120"/>
      <c r="C78" s="83" t="s">
        <v>47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49"/>
      <c r="BW78" s="49"/>
      <c r="BX78" s="49"/>
      <c r="BY78" s="49"/>
      <c r="BZ78" s="49"/>
    </row>
    <row r="79" spans="1:78" ht="13.5" customHeight="1">
      <c r="A79" s="120">
        <v>1</v>
      </c>
      <c r="B79" s="120"/>
      <c r="C79" s="81" t="s">
        <v>97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118">
        <v>5</v>
      </c>
      <c r="V79" s="118"/>
      <c r="W79" s="118"/>
      <c r="X79" s="118"/>
      <c r="Y79" s="118"/>
      <c r="Z79" s="118"/>
      <c r="AA79" s="118"/>
      <c r="AB79" s="189"/>
      <c r="AC79" s="189"/>
      <c r="AD79" s="189"/>
      <c r="AE79" s="189"/>
      <c r="AF79" s="189"/>
      <c r="AG79" s="189"/>
      <c r="AH79" s="189"/>
      <c r="AI79" s="118">
        <f>U79</f>
        <v>5</v>
      </c>
      <c r="AJ79" s="118"/>
      <c r="AK79" s="118"/>
      <c r="AL79" s="118"/>
      <c r="AM79" s="118"/>
      <c r="AN79" s="118">
        <v>5</v>
      </c>
      <c r="AO79" s="118"/>
      <c r="AP79" s="118"/>
      <c r="AQ79" s="118"/>
      <c r="AR79" s="118"/>
      <c r="AS79" s="118"/>
      <c r="AT79" s="118"/>
      <c r="AU79" s="124"/>
      <c r="AV79" s="124"/>
      <c r="AW79" s="124"/>
      <c r="AX79" s="124"/>
      <c r="AY79" s="124"/>
      <c r="AZ79" s="124"/>
      <c r="BA79" s="124"/>
      <c r="BB79" s="118">
        <f>AN79</f>
        <v>5</v>
      </c>
      <c r="BC79" s="119"/>
      <c r="BD79" s="119"/>
      <c r="BE79" s="119"/>
      <c r="BF79" s="119"/>
      <c r="BG79" s="118">
        <f>AN79-U79</f>
        <v>0</v>
      </c>
      <c r="BH79" s="119"/>
      <c r="BI79" s="119"/>
      <c r="BJ79" s="119"/>
      <c r="BK79" s="119"/>
      <c r="BL79" s="119"/>
      <c r="BM79" s="119"/>
      <c r="BN79" s="124"/>
      <c r="BO79" s="124"/>
      <c r="BP79" s="124"/>
      <c r="BQ79" s="124"/>
      <c r="BR79" s="124"/>
      <c r="BS79" s="124"/>
      <c r="BT79" s="118">
        <f>BG79</f>
        <v>0</v>
      </c>
      <c r="BU79" s="119"/>
      <c r="BV79" s="49"/>
      <c r="BW79" s="49"/>
      <c r="BX79" s="49"/>
      <c r="BY79" s="49"/>
      <c r="BZ79" s="49"/>
    </row>
    <row r="80" spans="1:78" ht="13.5" customHeight="1">
      <c r="A80" s="120">
        <v>3</v>
      </c>
      <c r="B80" s="120"/>
      <c r="C80" s="83" t="s">
        <v>49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49"/>
      <c r="BW80" s="49"/>
      <c r="BX80" s="49"/>
      <c r="BY80" s="49"/>
      <c r="BZ80" s="49"/>
    </row>
    <row r="81" spans="1:78" ht="13.5" customHeight="1">
      <c r="A81" s="120">
        <v>1</v>
      </c>
      <c r="B81" s="120"/>
      <c r="C81" s="81" t="s">
        <v>69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9">
        <v>127</v>
      </c>
      <c r="V81" s="89"/>
      <c r="W81" s="89"/>
      <c r="X81" s="89"/>
      <c r="Y81" s="89"/>
      <c r="Z81" s="89"/>
      <c r="AA81" s="89"/>
      <c r="AB81" s="123"/>
      <c r="AC81" s="123"/>
      <c r="AD81" s="123"/>
      <c r="AE81" s="123"/>
      <c r="AF81" s="123"/>
      <c r="AG81" s="123"/>
      <c r="AH81" s="123"/>
      <c r="AI81" s="89">
        <f>U81</f>
        <v>127</v>
      </c>
      <c r="AJ81" s="87"/>
      <c r="AK81" s="87"/>
      <c r="AL81" s="87"/>
      <c r="AM81" s="87"/>
      <c r="AN81" s="89">
        <f>AN76/AN79</f>
        <v>126.74000000000001</v>
      </c>
      <c r="AO81" s="89"/>
      <c r="AP81" s="89"/>
      <c r="AQ81" s="89"/>
      <c r="AR81" s="89"/>
      <c r="AS81" s="89"/>
      <c r="AT81" s="89"/>
      <c r="AU81" s="123"/>
      <c r="AV81" s="123"/>
      <c r="AW81" s="123"/>
      <c r="AX81" s="123"/>
      <c r="AY81" s="123"/>
      <c r="AZ81" s="123"/>
      <c r="BA81" s="123"/>
      <c r="BB81" s="89">
        <f>AN81</f>
        <v>126.74000000000001</v>
      </c>
      <c r="BC81" s="87"/>
      <c r="BD81" s="87"/>
      <c r="BE81" s="87"/>
      <c r="BF81" s="87"/>
      <c r="BG81" s="89">
        <v>-0.3</v>
      </c>
      <c r="BH81" s="87"/>
      <c r="BI81" s="87"/>
      <c r="BJ81" s="87"/>
      <c r="BK81" s="87"/>
      <c r="BL81" s="87"/>
      <c r="BM81" s="87"/>
      <c r="BN81" s="123"/>
      <c r="BO81" s="123"/>
      <c r="BP81" s="123"/>
      <c r="BQ81" s="123"/>
      <c r="BR81" s="123"/>
      <c r="BS81" s="123"/>
      <c r="BT81" s="89">
        <f>BG81</f>
        <v>-0.3</v>
      </c>
      <c r="BU81" s="87"/>
      <c r="BV81" s="49"/>
      <c r="BW81" s="49"/>
      <c r="BX81" s="49"/>
      <c r="BY81" s="49"/>
      <c r="BZ81" s="49"/>
    </row>
    <row r="82" spans="1:78" ht="13.5" customHeight="1">
      <c r="A82" s="120"/>
      <c r="B82" s="120"/>
      <c r="C82" s="143" t="s">
        <v>230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5"/>
      <c r="BV82" s="49"/>
      <c r="BW82" s="49"/>
      <c r="BX82" s="49"/>
      <c r="BY82" s="49"/>
      <c r="BZ82" s="49"/>
    </row>
    <row r="83" spans="1:78" ht="13.5" customHeight="1">
      <c r="A83" s="120">
        <v>4</v>
      </c>
      <c r="B83" s="120"/>
      <c r="C83" s="83" t="s">
        <v>117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49"/>
      <c r="BW83" s="49"/>
      <c r="BX83" s="49"/>
      <c r="BY83" s="49"/>
      <c r="BZ83" s="49"/>
    </row>
    <row r="84" spans="1:78" ht="13.5" customHeight="1">
      <c r="A84" s="120">
        <v>1</v>
      </c>
      <c r="B84" s="120"/>
      <c r="C84" s="81" t="s">
        <v>70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9">
        <f>U79*100/7</f>
        <v>71.42857142857143</v>
      </c>
      <c r="V84" s="89"/>
      <c r="W84" s="89"/>
      <c r="X84" s="89"/>
      <c r="Y84" s="89"/>
      <c r="Z84" s="89"/>
      <c r="AA84" s="89"/>
      <c r="AB84" s="123"/>
      <c r="AC84" s="123"/>
      <c r="AD84" s="123"/>
      <c r="AE84" s="123"/>
      <c r="AF84" s="123"/>
      <c r="AG84" s="123"/>
      <c r="AH84" s="123"/>
      <c r="AI84" s="89">
        <f>U84</f>
        <v>71.42857142857143</v>
      </c>
      <c r="AJ84" s="87"/>
      <c r="AK84" s="87"/>
      <c r="AL84" s="87"/>
      <c r="AM84" s="87"/>
      <c r="AN84" s="89">
        <f>AN79*100/7</f>
        <v>71.42857142857143</v>
      </c>
      <c r="AO84" s="89"/>
      <c r="AP84" s="89"/>
      <c r="AQ84" s="89"/>
      <c r="AR84" s="89"/>
      <c r="AS84" s="89"/>
      <c r="AT84" s="89"/>
      <c r="AU84" s="123"/>
      <c r="AV84" s="123"/>
      <c r="AW84" s="123"/>
      <c r="AX84" s="123"/>
      <c r="AY84" s="123"/>
      <c r="AZ84" s="123"/>
      <c r="BA84" s="123"/>
      <c r="BB84" s="89">
        <f>AN84</f>
        <v>71.42857142857143</v>
      </c>
      <c r="BC84" s="87"/>
      <c r="BD84" s="87"/>
      <c r="BE84" s="87"/>
      <c r="BF84" s="87"/>
      <c r="BG84" s="89">
        <f>AN84-U84</f>
        <v>0</v>
      </c>
      <c r="BH84" s="87"/>
      <c r="BI84" s="87"/>
      <c r="BJ84" s="87"/>
      <c r="BK84" s="87"/>
      <c r="BL84" s="87"/>
      <c r="BM84" s="87"/>
      <c r="BN84" s="123"/>
      <c r="BO84" s="123"/>
      <c r="BP84" s="123"/>
      <c r="BQ84" s="123"/>
      <c r="BR84" s="123"/>
      <c r="BS84" s="123"/>
      <c r="BT84" s="89">
        <f>BG84</f>
        <v>0</v>
      </c>
      <c r="BU84" s="87"/>
      <c r="BV84" s="49"/>
      <c r="BW84" s="49"/>
      <c r="BX84" s="49"/>
      <c r="BY84" s="49"/>
      <c r="BZ84" s="49"/>
    </row>
    <row r="85" spans="1:78" ht="13.5" customHeight="1">
      <c r="A85" s="188">
        <v>3</v>
      </c>
      <c r="B85" s="188"/>
      <c r="C85" s="156" t="s">
        <v>178</v>
      </c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87"/>
      <c r="V85" s="187"/>
      <c r="W85" s="187"/>
      <c r="X85" s="187"/>
      <c r="Y85" s="187"/>
      <c r="Z85" s="187"/>
      <c r="AA85" s="187"/>
      <c r="AB85" s="88"/>
      <c r="AC85" s="88"/>
      <c r="AD85" s="88"/>
      <c r="AE85" s="88"/>
      <c r="AF85" s="88"/>
      <c r="AG85" s="88"/>
      <c r="AH85" s="88"/>
      <c r="AI85" s="90"/>
      <c r="AJ85" s="90"/>
      <c r="AK85" s="90"/>
      <c r="AL85" s="90"/>
      <c r="AM85" s="90"/>
      <c r="AN85" s="187"/>
      <c r="AO85" s="187"/>
      <c r="AP85" s="187"/>
      <c r="AQ85" s="187"/>
      <c r="AR85" s="187"/>
      <c r="AS85" s="187"/>
      <c r="AT85" s="187"/>
      <c r="AU85" s="88"/>
      <c r="AV85" s="88"/>
      <c r="AW85" s="88"/>
      <c r="AX85" s="88"/>
      <c r="AY85" s="88"/>
      <c r="AZ85" s="88"/>
      <c r="BA85" s="88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88"/>
      <c r="BO85" s="88"/>
      <c r="BP85" s="88"/>
      <c r="BQ85" s="88"/>
      <c r="BR85" s="88"/>
      <c r="BS85" s="88"/>
      <c r="BT85" s="90"/>
      <c r="BU85" s="90"/>
      <c r="BV85" s="49"/>
      <c r="BW85" s="49"/>
      <c r="BX85" s="49"/>
      <c r="BY85" s="49"/>
      <c r="BZ85" s="49"/>
    </row>
    <row r="86" spans="1:78" ht="13.5" customHeight="1">
      <c r="A86" s="188">
        <v>1</v>
      </c>
      <c r="B86" s="188"/>
      <c r="C86" s="156" t="s">
        <v>48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49"/>
      <c r="BW86" s="49"/>
      <c r="BX86" s="49"/>
      <c r="BY86" s="49"/>
      <c r="BZ86" s="49"/>
    </row>
    <row r="87" spans="1:78" ht="29.25" customHeight="1">
      <c r="A87" s="90">
        <v>1</v>
      </c>
      <c r="B87" s="90"/>
      <c r="C87" s="157" t="s">
        <v>109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25">
        <f>W33</f>
        <v>43478.7</v>
      </c>
      <c r="V87" s="125"/>
      <c r="W87" s="125"/>
      <c r="X87" s="125"/>
      <c r="Y87" s="125"/>
      <c r="Z87" s="125"/>
      <c r="AA87" s="125"/>
      <c r="AB87" s="90"/>
      <c r="AC87" s="90"/>
      <c r="AD87" s="90"/>
      <c r="AE87" s="90"/>
      <c r="AF87" s="90"/>
      <c r="AG87" s="90"/>
      <c r="AH87" s="90"/>
      <c r="AI87" s="125">
        <f>U87</f>
        <v>43478.7</v>
      </c>
      <c r="AJ87" s="90"/>
      <c r="AK87" s="90"/>
      <c r="AL87" s="90"/>
      <c r="AM87" s="90"/>
      <c r="AN87" s="125">
        <f>AO33</f>
        <v>43478.7</v>
      </c>
      <c r="AO87" s="125"/>
      <c r="AP87" s="125"/>
      <c r="AQ87" s="125"/>
      <c r="AR87" s="125"/>
      <c r="AS87" s="125"/>
      <c r="AT87" s="125"/>
      <c r="AU87" s="90"/>
      <c r="AV87" s="90"/>
      <c r="AW87" s="90"/>
      <c r="AX87" s="90"/>
      <c r="AY87" s="90"/>
      <c r="AZ87" s="90"/>
      <c r="BA87" s="90"/>
      <c r="BB87" s="125">
        <f>AN87</f>
        <v>43478.7</v>
      </c>
      <c r="BC87" s="90"/>
      <c r="BD87" s="90"/>
      <c r="BE87" s="90"/>
      <c r="BF87" s="90"/>
      <c r="BG87" s="125">
        <f>AN87-U87</f>
        <v>0</v>
      </c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125">
        <f>BG87</f>
        <v>0</v>
      </c>
      <c r="BU87" s="90"/>
      <c r="BV87" s="49"/>
      <c r="BW87" s="49"/>
      <c r="BX87" s="49"/>
      <c r="BY87" s="49"/>
      <c r="BZ87" s="49"/>
    </row>
    <row r="88" spans="1:78" ht="13.5" customHeight="1">
      <c r="A88" s="188">
        <v>2</v>
      </c>
      <c r="B88" s="188"/>
      <c r="C88" s="157" t="s">
        <v>110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25">
        <v>46024.4</v>
      </c>
      <c r="V88" s="125"/>
      <c r="W88" s="125"/>
      <c r="X88" s="125"/>
      <c r="Y88" s="125"/>
      <c r="Z88" s="125"/>
      <c r="AA88" s="125"/>
      <c r="AB88" s="90"/>
      <c r="AC88" s="90"/>
      <c r="AD88" s="90"/>
      <c r="AE88" s="90"/>
      <c r="AF88" s="90"/>
      <c r="AG88" s="90"/>
      <c r="AH88" s="90"/>
      <c r="AI88" s="125">
        <f>U88</f>
        <v>46024.4</v>
      </c>
      <c r="AJ88" s="90"/>
      <c r="AK88" s="90"/>
      <c r="AL88" s="90"/>
      <c r="AM88" s="90"/>
      <c r="AN88" s="125">
        <v>46024.4</v>
      </c>
      <c r="AO88" s="125"/>
      <c r="AP88" s="125"/>
      <c r="AQ88" s="125"/>
      <c r="AR88" s="125"/>
      <c r="AS88" s="125"/>
      <c r="AT88" s="125"/>
      <c r="AU88" s="90"/>
      <c r="AV88" s="90"/>
      <c r="AW88" s="90"/>
      <c r="AX88" s="90"/>
      <c r="AY88" s="90"/>
      <c r="AZ88" s="90"/>
      <c r="BA88" s="90"/>
      <c r="BB88" s="125">
        <f>AN88</f>
        <v>46024.4</v>
      </c>
      <c r="BC88" s="90"/>
      <c r="BD88" s="90"/>
      <c r="BE88" s="90"/>
      <c r="BF88" s="90"/>
      <c r="BG88" s="125">
        <f>AN88-U88</f>
        <v>0</v>
      </c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125">
        <f>BG88</f>
        <v>0</v>
      </c>
      <c r="BU88" s="90"/>
      <c r="BV88" s="49"/>
      <c r="BW88" s="49"/>
      <c r="BX88" s="49"/>
      <c r="BY88" s="49"/>
      <c r="BZ88" s="49"/>
    </row>
    <row r="89" spans="1:78" ht="13.5" customHeight="1">
      <c r="A89" s="188">
        <v>2</v>
      </c>
      <c r="B89" s="188"/>
      <c r="C89" s="156" t="s">
        <v>51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49"/>
      <c r="BW89" s="49"/>
      <c r="BX89" s="49"/>
      <c r="BY89" s="49"/>
      <c r="BZ89" s="49"/>
    </row>
    <row r="90" spans="1:78" ht="27" customHeight="1">
      <c r="A90" s="90">
        <v>1</v>
      </c>
      <c r="B90" s="90"/>
      <c r="C90" s="157" t="s">
        <v>111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25">
        <v>1.7</v>
      </c>
      <c r="V90" s="125"/>
      <c r="W90" s="125"/>
      <c r="X90" s="125"/>
      <c r="Y90" s="125"/>
      <c r="Z90" s="125"/>
      <c r="AA90" s="125"/>
      <c r="AB90" s="90"/>
      <c r="AC90" s="90"/>
      <c r="AD90" s="90"/>
      <c r="AE90" s="90"/>
      <c r="AF90" s="90"/>
      <c r="AG90" s="90"/>
      <c r="AH90" s="90"/>
      <c r="AI90" s="125">
        <f>U90</f>
        <v>1.7</v>
      </c>
      <c r="AJ90" s="90"/>
      <c r="AK90" s="90"/>
      <c r="AL90" s="90"/>
      <c r="AM90" s="90"/>
      <c r="AN90" s="125">
        <v>1.7</v>
      </c>
      <c r="AO90" s="125"/>
      <c r="AP90" s="125"/>
      <c r="AQ90" s="125"/>
      <c r="AR90" s="125"/>
      <c r="AS90" s="125"/>
      <c r="AT90" s="125"/>
      <c r="AU90" s="90"/>
      <c r="AV90" s="90"/>
      <c r="AW90" s="90"/>
      <c r="AX90" s="90"/>
      <c r="AY90" s="90"/>
      <c r="AZ90" s="90"/>
      <c r="BA90" s="90"/>
      <c r="BB90" s="125">
        <f>AN90</f>
        <v>1.7</v>
      </c>
      <c r="BC90" s="90"/>
      <c r="BD90" s="90"/>
      <c r="BE90" s="90"/>
      <c r="BF90" s="90"/>
      <c r="BG90" s="125">
        <f>AN90-U90</f>
        <v>0</v>
      </c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125">
        <f>BG90</f>
        <v>0</v>
      </c>
      <c r="BU90" s="90"/>
      <c r="BV90" s="49"/>
      <c r="BW90" s="49"/>
      <c r="BX90" s="49"/>
      <c r="BY90" s="49"/>
      <c r="BZ90" s="49"/>
    </row>
    <row r="91" spans="1:78" ht="27" customHeight="1">
      <c r="A91" s="90">
        <v>2</v>
      </c>
      <c r="B91" s="90"/>
      <c r="C91" s="155" t="s">
        <v>179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25">
        <v>1.8</v>
      </c>
      <c r="V91" s="125"/>
      <c r="W91" s="125"/>
      <c r="X91" s="125"/>
      <c r="Y91" s="125"/>
      <c r="Z91" s="125"/>
      <c r="AA91" s="125"/>
      <c r="AB91" s="90"/>
      <c r="AC91" s="90"/>
      <c r="AD91" s="90"/>
      <c r="AE91" s="90"/>
      <c r="AF91" s="90"/>
      <c r="AG91" s="90"/>
      <c r="AH91" s="90"/>
      <c r="AI91" s="125">
        <f>U91</f>
        <v>1.8</v>
      </c>
      <c r="AJ91" s="90"/>
      <c r="AK91" s="90"/>
      <c r="AL91" s="90"/>
      <c r="AM91" s="90"/>
      <c r="AN91" s="125">
        <v>1.8</v>
      </c>
      <c r="AO91" s="125"/>
      <c r="AP91" s="125"/>
      <c r="AQ91" s="125"/>
      <c r="AR91" s="125"/>
      <c r="AS91" s="125"/>
      <c r="AT91" s="125"/>
      <c r="AU91" s="90"/>
      <c r="AV91" s="90"/>
      <c r="AW91" s="90"/>
      <c r="AX91" s="90"/>
      <c r="AY91" s="90"/>
      <c r="AZ91" s="90"/>
      <c r="BA91" s="90"/>
      <c r="BB91" s="125">
        <f>AN91</f>
        <v>1.8</v>
      </c>
      <c r="BC91" s="90"/>
      <c r="BD91" s="90"/>
      <c r="BE91" s="90"/>
      <c r="BF91" s="90"/>
      <c r="BG91" s="125">
        <f>AN91-U91</f>
        <v>0</v>
      </c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125">
        <f>BG91</f>
        <v>0</v>
      </c>
      <c r="BU91" s="90"/>
      <c r="BV91" s="49"/>
      <c r="BW91" s="49"/>
      <c r="BX91" s="49"/>
      <c r="BY91" s="49"/>
      <c r="BZ91" s="49"/>
    </row>
    <row r="92" spans="1:78" ht="15" customHeight="1">
      <c r="A92" s="120">
        <v>4</v>
      </c>
      <c r="B92" s="120"/>
      <c r="C92" s="83" t="s">
        <v>108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49"/>
      <c r="BW92" s="49"/>
      <c r="BX92" s="49"/>
      <c r="BY92" s="49"/>
      <c r="BZ92" s="49"/>
    </row>
    <row r="93" spans="1:78" ht="13.5" customHeight="1">
      <c r="A93" s="120">
        <v>1</v>
      </c>
      <c r="B93" s="120"/>
      <c r="C93" s="83" t="s">
        <v>48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49"/>
      <c r="BW93" s="49"/>
      <c r="BX93" s="49"/>
      <c r="BY93" s="49"/>
      <c r="BZ93" s="49"/>
    </row>
    <row r="94" spans="1:78" ht="13.5" customHeight="1">
      <c r="A94" s="87">
        <v>1</v>
      </c>
      <c r="B94" s="87"/>
      <c r="C94" s="81" t="s">
        <v>68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78">
        <f>W34</f>
        <v>357.4</v>
      </c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>
        <f>U94</f>
        <v>357.4</v>
      </c>
      <c r="AJ94" s="87"/>
      <c r="AK94" s="87"/>
      <c r="AL94" s="87"/>
      <c r="AM94" s="87"/>
      <c r="AN94" s="87">
        <v>178.8</v>
      </c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>
        <f>AN94</f>
        <v>178.8</v>
      </c>
      <c r="BC94" s="87"/>
      <c r="BD94" s="87"/>
      <c r="BE94" s="87"/>
      <c r="BF94" s="87"/>
      <c r="BG94" s="87">
        <f>AN94-U94</f>
        <v>-178.59999999999997</v>
      </c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>
        <f>BG94</f>
        <v>-178.59999999999997</v>
      </c>
      <c r="BU94" s="87"/>
      <c r="BV94" s="49"/>
      <c r="BW94" s="49"/>
      <c r="BX94" s="49"/>
      <c r="BY94" s="49"/>
      <c r="BZ94" s="49"/>
    </row>
    <row r="95" spans="1:78" ht="13.5" customHeight="1">
      <c r="A95" s="87"/>
      <c r="B95" s="87"/>
      <c r="C95" s="88" t="s">
        <v>248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49"/>
      <c r="BW95" s="49"/>
      <c r="BX95" s="49"/>
      <c r="BY95" s="49"/>
      <c r="BZ95" s="49"/>
    </row>
    <row r="96" spans="1:78" ht="13.5" customHeight="1">
      <c r="A96" s="120">
        <v>2</v>
      </c>
      <c r="B96" s="120"/>
      <c r="C96" s="83" t="s">
        <v>47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49"/>
      <c r="BW96" s="49"/>
      <c r="BX96" s="49"/>
      <c r="BY96" s="49"/>
      <c r="BZ96" s="49"/>
    </row>
    <row r="97" spans="1:78" ht="13.5" customHeight="1">
      <c r="A97" s="87"/>
      <c r="B97" s="87"/>
      <c r="C97" s="81" t="s">
        <v>97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7">
        <v>6</v>
      </c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>
        <f>U97</f>
        <v>6</v>
      </c>
      <c r="AJ97" s="87"/>
      <c r="AK97" s="87"/>
      <c r="AL97" s="87"/>
      <c r="AM97" s="87"/>
      <c r="AN97" s="87">
        <v>6</v>
      </c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>
        <f>AN97</f>
        <v>6</v>
      </c>
      <c r="BC97" s="87"/>
      <c r="BD97" s="87"/>
      <c r="BE97" s="87"/>
      <c r="BF97" s="87"/>
      <c r="BG97" s="87">
        <f>AN97-U97</f>
        <v>0</v>
      </c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>
        <f>BG97</f>
        <v>0</v>
      </c>
      <c r="BU97" s="87"/>
      <c r="BV97" s="49"/>
      <c r="BW97" s="49"/>
      <c r="BX97" s="49"/>
      <c r="BY97" s="49"/>
      <c r="BZ97" s="49"/>
    </row>
    <row r="98" spans="1:78" ht="13.5" customHeight="1">
      <c r="A98" s="120">
        <v>3</v>
      </c>
      <c r="B98" s="120"/>
      <c r="C98" s="83" t="s">
        <v>49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49"/>
      <c r="BW98" s="49"/>
      <c r="BX98" s="49"/>
      <c r="BY98" s="49"/>
      <c r="BZ98" s="49"/>
    </row>
    <row r="99" spans="1:78" ht="13.5" customHeight="1">
      <c r="A99" s="87">
        <v>1</v>
      </c>
      <c r="B99" s="87"/>
      <c r="C99" s="81" t="s">
        <v>69</v>
      </c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9">
        <f>U94/U97</f>
        <v>59.56666666666666</v>
      </c>
      <c r="V99" s="89"/>
      <c r="W99" s="89"/>
      <c r="X99" s="89"/>
      <c r="Y99" s="89"/>
      <c r="Z99" s="89"/>
      <c r="AA99" s="89"/>
      <c r="AB99" s="87"/>
      <c r="AC99" s="87"/>
      <c r="AD99" s="87"/>
      <c r="AE99" s="87"/>
      <c r="AF99" s="87"/>
      <c r="AG99" s="87"/>
      <c r="AH99" s="87"/>
      <c r="AI99" s="89">
        <f>U99</f>
        <v>59.56666666666666</v>
      </c>
      <c r="AJ99" s="89"/>
      <c r="AK99" s="89"/>
      <c r="AL99" s="89"/>
      <c r="AM99" s="89"/>
      <c r="AN99" s="89">
        <f>AN94/AN97</f>
        <v>29.8</v>
      </c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>
        <f>AN99</f>
        <v>29.8</v>
      </c>
      <c r="BC99" s="89"/>
      <c r="BD99" s="89"/>
      <c r="BE99" s="89"/>
      <c r="BF99" s="89"/>
      <c r="BG99" s="89">
        <f>AN99-U99</f>
        <v>-29.766666666666662</v>
      </c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>
        <f>BG99</f>
        <v>-29.766666666666662</v>
      </c>
      <c r="BU99" s="89"/>
      <c r="BV99" s="49"/>
      <c r="BW99" s="49"/>
      <c r="BX99" s="49"/>
      <c r="BY99" s="49"/>
      <c r="BZ99" s="49"/>
    </row>
    <row r="100" spans="1:78" ht="13.5" customHeight="1">
      <c r="A100" s="87"/>
      <c r="B100" s="87"/>
      <c r="C100" s="88" t="s">
        <v>249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49"/>
      <c r="BW100" s="49"/>
      <c r="BX100" s="49"/>
      <c r="BY100" s="49"/>
      <c r="BZ100" s="49"/>
    </row>
    <row r="101" spans="1:82" ht="13.5" customHeight="1">
      <c r="A101" s="120">
        <v>4</v>
      </c>
      <c r="B101" s="120"/>
      <c r="C101" s="83" t="s">
        <v>51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49"/>
      <c r="BW101" s="49"/>
      <c r="BX101" s="49"/>
      <c r="BY101" s="49"/>
      <c r="BZ101" s="49"/>
      <c r="CA101" s="42"/>
      <c r="CB101" s="42"/>
      <c r="CC101" s="42"/>
      <c r="CD101" s="42"/>
    </row>
    <row r="102" spans="1:82" ht="13.5" customHeight="1">
      <c r="A102" s="87">
        <v>1</v>
      </c>
      <c r="B102" s="87"/>
      <c r="C102" s="81" t="s">
        <v>112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9">
        <f>U97*100/7</f>
        <v>85.71428571428571</v>
      </c>
      <c r="V102" s="89"/>
      <c r="W102" s="89"/>
      <c r="X102" s="89"/>
      <c r="Y102" s="89"/>
      <c r="Z102" s="89"/>
      <c r="AA102" s="89"/>
      <c r="AB102" s="87"/>
      <c r="AC102" s="87"/>
      <c r="AD102" s="87"/>
      <c r="AE102" s="87"/>
      <c r="AF102" s="87"/>
      <c r="AG102" s="87"/>
      <c r="AH102" s="87"/>
      <c r="AI102" s="89">
        <f>U102</f>
        <v>85.71428571428571</v>
      </c>
      <c r="AJ102" s="87"/>
      <c r="AK102" s="87"/>
      <c r="AL102" s="87"/>
      <c r="AM102" s="87"/>
      <c r="AN102" s="89">
        <f>AN97*100/7</f>
        <v>85.71428571428571</v>
      </c>
      <c r="AO102" s="89"/>
      <c r="AP102" s="89"/>
      <c r="AQ102" s="89"/>
      <c r="AR102" s="89"/>
      <c r="AS102" s="89"/>
      <c r="AT102" s="89"/>
      <c r="AU102" s="87"/>
      <c r="AV102" s="87"/>
      <c r="AW102" s="87"/>
      <c r="AX102" s="87"/>
      <c r="AY102" s="87"/>
      <c r="AZ102" s="87"/>
      <c r="BA102" s="87"/>
      <c r="BB102" s="89">
        <f>AN102</f>
        <v>85.71428571428571</v>
      </c>
      <c r="BC102" s="87"/>
      <c r="BD102" s="87"/>
      <c r="BE102" s="87"/>
      <c r="BF102" s="87"/>
      <c r="BG102" s="89">
        <f>AN102-U102</f>
        <v>0</v>
      </c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9">
        <f>BG102</f>
        <v>0</v>
      </c>
      <c r="BU102" s="87"/>
      <c r="BV102" s="49"/>
      <c r="BW102" s="49"/>
      <c r="BX102" s="49"/>
      <c r="BY102" s="49"/>
      <c r="BZ102" s="49"/>
      <c r="CA102" s="42"/>
      <c r="CB102" s="42"/>
      <c r="CC102" s="42"/>
      <c r="CD102" s="42"/>
    </row>
    <row r="103" spans="1:82" ht="13.5" customHeight="1">
      <c r="A103" s="120">
        <v>5</v>
      </c>
      <c r="B103" s="120"/>
      <c r="C103" s="154" t="s">
        <v>241</v>
      </c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74"/>
      <c r="BW103" s="74"/>
      <c r="BX103" s="74"/>
      <c r="BY103" s="74"/>
      <c r="BZ103" s="74"/>
      <c r="CA103" s="42"/>
      <c r="CB103" s="42"/>
      <c r="CC103" s="42"/>
      <c r="CD103" s="42"/>
    </row>
    <row r="104" spans="1:78" ht="13.5" customHeight="1">
      <c r="A104" s="120">
        <v>1</v>
      </c>
      <c r="B104" s="120"/>
      <c r="C104" s="83" t="s">
        <v>48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49"/>
      <c r="BW104" s="49"/>
      <c r="BX104" s="49"/>
      <c r="BY104" s="49"/>
      <c r="BZ104" s="49"/>
    </row>
    <row r="105" spans="1:78" ht="26.25" customHeight="1">
      <c r="A105" s="87">
        <v>1</v>
      </c>
      <c r="B105" s="87"/>
      <c r="C105" s="81" t="s">
        <v>109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78">
        <f>W36</f>
        <v>600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>
        <f>U105+AB105</f>
        <v>600</v>
      </c>
      <c r="AJ105" s="78"/>
      <c r="AK105" s="78"/>
      <c r="AL105" s="78"/>
      <c r="AM105" s="78"/>
      <c r="AN105" s="78">
        <v>600</v>
      </c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>
        <f>AN105+AU105</f>
        <v>600</v>
      </c>
      <c r="BC105" s="78"/>
      <c r="BD105" s="78"/>
      <c r="BE105" s="78"/>
      <c r="BF105" s="78"/>
      <c r="BG105" s="78">
        <f>AN105-U105</f>
        <v>0</v>
      </c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>
        <f>BN105</f>
        <v>0</v>
      </c>
      <c r="BU105" s="78"/>
      <c r="BV105" s="49"/>
      <c r="BW105" s="49"/>
      <c r="BX105" s="49"/>
      <c r="BY105" s="49"/>
      <c r="BZ105" s="49"/>
    </row>
    <row r="106" spans="1:78" ht="25.5" customHeight="1">
      <c r="A106" s="87">
        <v>1</v>
      </c>
      <c r="B106" s="87"/>
      <c r="C106" s="81" t="s">
        <v>110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78">
        <v>1398.2</v>
      </c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>
        <f>U106+AB106</f>
        <v>1398.2</v>
      </c>
      <c r="AJ106" s="78"/>
      <c r="AK106" s="78"/>
      <c r="AL106" s="78"/>
      <c r="AM106" s="78"/>
      <c r="AN106" s="78">
        <v>1398.2</v>
      </c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>
        <f>AN106+AU106</f>
        <v>1398.2</v>
      </c>
      <c r="BC106" s="78"/>
      <c r="BD106" s="78"/>
      <c r="BE106" s="78"/>
      <c r="BF106" s="78"/>
      <c r="BG106" s="78">
        <f>AN106-U106</f>
        <v>0</v>
      </c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>
        <f>BN106</f>
        <v>0</v>
      </c>
      <c r="BU106" s="78"/>
      <c r="BV106" s="49"/>
      <c r="BW106" s="49"/>
      <c r="BX106" s="49"/>
      <c r="BY106" s="49"/>
      <c r="BZ106" s="49"/>
    </row>
    <row r="107" spans="1:78" ht="15" customHeight="1">
      <c r="A107" s="120">
        <v>2</v>
      </c>
      <c r="B107" s="120"/>
      <c r="C107" s="83" t="s">
        <v>51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49"/>
      <c r="BW107" s="49"/>
      <c r="BX107" s="49"/>
      <c r="BY107" s="49"/>
      <c r="BZ107" s="49"/>
    </row>
    <row r="108" spans="1:78" ht="31.5" customHeight="1">
      <c r="A108" s="87">
        <v>1</v>
      </c>
      <c r="B108" s="87"/>
      <c r="C108" s="91" t="s">
        <v>111</v>
      </c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89">
        <v>43</v>
      </c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>
        <f>U108</f>
        <v>43</v>
      </c>
      <c r="AJ108" s="89"/>
      <c r="AK108" s="89"/>
      <c r="AL108" s="89"/>
      <c r="AM108" s="89"/>
      <c r="AN108" s="89">
        <v>43</v>
      </c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>
        <f>AN108</f>
        <v>43</v>
      </c>
      <c r="BC108" s="87"/>
      <c r="BD108" s="87"/>
      <c r="BE108" s="87"/>
      <c r="BF108" s="87"/>
      <c r="BG108" s="87">
        <v>0</v>
      </c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>
        <v>0</v>
      </c>
      <c r="BU108" s="87"/>
      <c r="BV108" s="49"/>
      <c r="BW108" s="49"/>
      <c r="BX108" s="49"/>
      <c r="BY108" s="49"/>
      <c r="BZ108" s="49"/>
    </row>
    <row r="109" spans="1:78" ht="30.75" customHeight="1">
      <c r="A109" s="87">
        <v>2</v>
      </c>
      <c r="B109" s="87"/>
      <c r="C109" s="91" t="s">
        <v>179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89">
        <v>58</v>
      </c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>
        <f>U109</f>
        <v>58</v>
      </c>
      <c r="AJ109" s="89"/>
      <c r="AK109" s="89"/>
      <c r="AL109" s="89"/>
      <c r="AM109" s="89"/>
      <c r="AN109" s="89">
        <v>58</v>
      </c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>
        <f>AN109</f>
        <v>58</v>
      </c>
      <c r="BC109" s="87"/>
      <c r="BD109" s="87"/>
      <c r="BE109" s="87"/>
      <c r="BF109" s="87"/>
      <c r="BG109" s="87">
        <v>0</v>
      </c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>
        <v>0</v>
      </c>
      <c r="BU109" s="87"/>
      <c r="BV109" s="49"/>
      <c r="BW109" s="49"/>
      <c r="BX109" s="49"/>
      <c r="BY109" s="49"/>
      <c r="BZ109" s="49"/>
    </row>
    <row r="110" spans="1:78" ht="30.75" customHeight="1">
      <c r="A110" s="50"/>
      <c r="B110" s="50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0"/>
      <c r="AV110" s="50"/>
      <c r="AW110" s="50"/>
      <c r="AX110" s="50"/>
      <c r="AY110" s="50"/>
      <c r="AZ110" s="50"/>
      <c r="BA110" s="50"/>
      <c r="BB110" s="53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49"/>
      <c r="BW110" s="49"/>
      <c r="BX110" s="49"/>
      <c r="BY110" s="49"/>
      <c r="BZ110" s="49"/>
    </row>
    <row r="111" spans="1:78" ht="13.5" customHeight="1">
      <c r="A111" s="146"/>
      <c r="B111" s="146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49"/>
      <c r="BW111" s="49"/>
      <c r="BX111" s="49"/>
      <c r="BY111" s="49"/>
      <c r="BZ111" s="49"/>
    </row>
    <row r="112" spans="1:78" ht="18" customHeight="1">
      <c r="A112" s="87"/>
      <c r="B112" s="87"/>
      <c r="C112" s="87" t="s">
        <v>156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49"/>
      <c r="BW112" s="49"/>
      <c r="BX112" s="49"/>
      <c r="BY112" s="49"/>
      <c r="BZ112" s="49"/>
    </row>
    <row r="113" spans="1:78" ht="15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123"/>
      <c r="AC113" s="123"/>
      <c r="AD113" s="123"/>
      <c r="AE113" s="123"/>
      <c r="AF113" s="123"/>
      <c r="AG113" s="123"/>
      <c r="AH113" s="123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123"/>
      <c r="AV113" s="123"/>
      <c r="AW113" s="123"/>
      <c r="AX113" s="123"/>
      <c r="AY113" s="123"/>
      <c r="AZ113" s="123"/>
      <c r="BA113" s="123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123"/>
      <c r="BO113" s="123"/>
      <c r="BP113" s="123"/>
      <c r="BQ113" s="123"/>
      <c r="BR113" s="123"/>
      <c r="BS113" s="123"/>
      <c r="BT113" s="112"/>
      <c r="BU113" s="114"/>
      <c r="BV113" s="49"/>
      <c r="BW113" s="49"/>
      <c r="BX113" s="49"/>
      <c r="BY113" s="49"/>
      <c r="BZ113" s="49"/>
    </row>
    <row r="114" spans="1:78" ht="18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123"/>
      <c r="AC114" s="123"/>
      <c r="AD114" s="123"/>
      <c r="AE114" s="123"/>
      <c r="AF114" s="123"/>
      <c r="AG114" s="123"/>
      <c r="AH114" s="123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123"/>
      <c r="AV114" s="123"/>
      <c r="AW114" s="123"/>
      <c r="AX114" s="123"/>
      <c r="AY114" s="123"/>
      <c r="AZ114" s="123"/>
      <c r="BA114" s="123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123"/>
      <c r="BO114" s="123"/>
      <c r="BP114" s="123"/>
      <c r="BQ114" s="123"/>
      <c r="BR114" s="123"/>
      <c r="BS114" s="123"/>
      <c r="BT114" s="112"/>
      <c r="BU114" s="114"/>
      <c r="BV114" s="49"/>
      <c r="BW114" s="49"/>
      <c r="BX114" s="49"/>
      <c r="BY114" s="49"/>
      <c r="BZ114" s="49"/>
    </row>
    <row r="115" spans="1:78" ht="19.5" customHeight="1">
      <c r="A115" s="146"/>
      <c r="B115" s="146"/>
      <c r="C115" s="146"/>
      <c r="D115" s="146"/>
      <c r="E115" s="146"/>
      <c r="F115" s="110" t="s">
        <v>157</v>
      </c>
      <c r="G115" s="110"/>
      <c r="H115" s="111" t="s">
        <v>158</v>
      </c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49"/>
      <c r="BW115" s="49"/>
      <c r="BX115" s="49"/>
      <c r="BY115" s="49"/>
      <c r="BZ115" s="49"/>
    </row>
    <row r="116" spans="1:78" ht="13.5" customHeigh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7"/>
      <c r="AC116" s="147"/>
      <c r="AD116" s="147"/>
      <c r="AE116" s="147"/>
      <c r="AF116" s="147"/>
      <c r="AG116" s="147"/>
      <c r="AH116" s="147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7"/>
      <c r="AV116" s="147"/>
      <c r="AW116" s="147"/>
      <c r="AX116" s="147"/>
      <c r="AY116" s="147"/>
      <c r="AZ116" s="147"/>
      <c r="BA116" s="147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7"/>
      <c r="BO116" s="147"/>
      <c r="BP116" s="147"/>
      <c r="BQ116" s="147"/>
      <c r="BR116" s="147"/>
      <c r="BS116" s="147"/>
      <c r="BT116" s="146"/>
      <c r="BU116" s="146"/>
      <c r="BV116" s="49"/>
      <c r="BW116" s="49"/>
      <c r="BX116" s="49"/>
      <c r="BY116" s="49"/>
      <c r="BZ116" s="49"/>
    </row>
    <row r="117" spans="1:78" ht="13.5" customHeight="1">
      <c r="A117" s="87" t="s">
        <v>8</v>
      </c>
      <c r="B117" s="87"/>
      <c r="C117" s="87" t="s">
        <v>10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 t="s">
        <v>159</v>
      </c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 t="s">
        <v>160</v>
      </c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 t="s">
        <v>161</v>
      </c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49"/>
      <c r="BW117" s="49"/>
      <c r="BX117" s="49"/>
      <c r="BY117" s="49"/>
      <c r="BZ117" s="49"/>
    </row>
    <row r="118" spans="1:78" ht="13.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 t="s">
        <v>12</v>
      </c>
      <c r="V118" s="87"/>
      <c r="W118" s="87"/>
      <c r="X118" s="87"/>
      <c r="Y118" s="87"/>
      <c r="Z118" s="87"/>
      <c r="AA118" s="87"/>
      <c r="AB118" s="123" t="s">
        <v>13</v>
      </c>
      <c r="AC118" s="123"/>
      <c r="AD118" s="123"/>
      <c r="AE118" s="123"/>
      <c r="AF118" s="123"/>
      <c r="AG118" s="123"/>
      <c r="AH118" s="123"/>
      <c r="AI118" s="87" t="s">
        <v>81</v>
      </c>
      <c r="AJ118" s="87"/>
      <c r="AK118" s="87"/>
      <c r="AL118" s="87"/>
      <c r="AM118" s="87"/>
      <c r="AN118" s="87" t="s">
        <v>12</v>
      </c>
      <c r="AO118" s="87"/>
      <c r="AP118" s="87"/>
      <c r="AQ118" s="87"/>
      <c r="AR118" s="87"/>
      <c r="AS118" s="87"/>
      <c r="AT118" s="87"/>
      <c r="AU118" s="123" t="s">
        <v>13</v>
      </c>
      <c r="AV118" s="123"/>
      <c r="AW118" s="123"/>
      <c r="AX118" s="123"/>
      <c r="AY118" s="123"/>
      <c r="AZ118" s="123"/>
      <c r="BA118" s="123"/>
      <c r="BB118" s="87" t="s">
        <v>81</v>
      </c>
      <c r="BC118" s="87"/>
      <c r="BD118" s="87"/>
      <c r="BE118" s="87"/>
      <c r="BF118" s="87"/>
      <c r="BG118" s="87" t="s">
        <v>12</v>
      </c>
      <c r="BH118" s="87"/>
      <c r="BI118" s="87"/>
      <c r="BJ118" s="87"/>
      <c r="BK118" s="87"/>
      <c r="BL118" s="87"/>
      <c r="BM118" s="87"/>
      <c r="BN118" s="123" t="s">
        <v>13</v>
      </c>
      <c r="BO118" s="123"/>
      <c r="BP118" s="123"/>
      <c r="BQ118" s="123"/>
      <c r="BR118" s="123"/>
      <c r="BS118" s="123"/>
      <c r="BT118" s="87" t="s">
        <v>81</v>
      </c>
      <c r="BU118" s="87"/>
      <c r="BV118" s="49"/>
      <c r="BW118" s="49"/>
      <c r="BX118" s="49"/>
      <c r="BY118" s="49"/>
      <c r="BZ118" s="49"/>
    </row>
    <row r="119" spans="1:78" ht="13.5" customHeight="1">
      <c r="A119" s="87">
        <v>1</v>
      </c>
      <c r="B119" s="87"/>
      <c r="C119" s="81" t="s">
        <v>125</v>
      </c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78">
        <f>U122+U135+U148+U157+U165+U180+U189</f>
        <v>43493.600000000006</v>
      </c>
      <c r="V119" s="87"/>
      <c r="W119" s="87"/>
      <c r="X119" s="87"/>
      <c r="Y119" s="87"/>
      <c r="Z119" s="87"/>
      <c r="AA119" s="87"/>
      <c r="AB119" s="79">
        <f>AB180</f>
        <v>5301.1</v>
      </c>
      <c r="AC119" s="123"/>
      <c r="AD119" s="123"/>
      <c r="AE119" s="123"/>
      <c r="AF119" s="123"/>
      <c r="AG119" s="123"/>
      <c r="AH119" s="123"/>
      <c r="AI119" s="78">
        <f>U119+AB119</f>
        <v>48794.700000000004</v>
      </c>
      <c r="AJ119" s="87"/>
      <c r="AK119" s="87"/>
      <c r="AL119" s="87"/>
      <c r="AM119" s="87"/>
      <c r="AN119" s="78">
        <f>AN122+AN135+AN148+AN165+AN189+AN180</f>
        <v>47415.9</v>
      </c>
      <c r="AO119" s="87"/>
      <c r="AP119" s="87"/>
      <c r="AQ119" s="87"/>
      <c r="AR119" s="87"/>
      <c r="AS119" s="87"/>
      <c r="AT119" s="87"/>
      <c r="AU119" s="79">
        <f>AU180</f>
        <v>0</v>
      </c>
      <c r="AV119" s="123"/>
      <c r="AW119" s="123"/>
      <c r="AX119" s="123"/>
      <c r="AY119" s="123"/>
      <c r="AZ119" s="123"/>
      <c r="BA119" s="123"/>
      <c r="BB119" s="78">
        <f>AN119+AU119</f>
        <v>47415.9</v>
      </c>
      <c r="BC119" s="87"/>
      <c r="BD119" s="87"/>
      <c r="BE119" s="87"/>
      <c r="BF119" s="87"/>
      <c r="BG119" s="89">
        <f>AN119*100/U119</f>
        <v>109.01810841135246</v>
      </c>
      <c r="BH119" s="89"/>
      <c r="BI119" s="89"/>
      <c r="BJ119" s="89"/>
      <c r="BK119" s="89"/>
      <c r="BL119" s="89"/>
      <c r="BM119" s="89"/>
      <c r="BN119" s="158">
        <v>0</v>
      </c>
      <c r="BO119" s="158"/>
      <c r="BP119" s="158"/>
      <c r="BQ119" s="158"/>
      <c r="BR119" s="158"/>
      <c r="BS119" s="158"/>
      <c r="BT119" s="89">
        <f>BB119*100/AI119</f>
        <v>97.17428327256853</v>
      </c>
      <c r="BU119" s="89"/>
      <c r="BV119" s="49"/>
      <c r="BW119" s="49"/>
      <c r="BX119" s="49"/>
      <c r="BY119" s="49"/>
      <c r="BZ119" s="49"/>
    </row>
    <row r="120" spans="1:78" ht="13.5" customHeight="1">
      <c r="A120" s="120"/>
      <c r="B120" s="120"/>
      <c r="C120" s="88" t="s">
        <v>261</v>
      </c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49"/>
      <c r="BW120" s="49"/>
      <c r="BX120" s="49"/>
      <c r="BY120" s="49"/>
      <c r="BZ120" s="49"/>
    </row>
    <row r="121" spans="1:78" ht="13.5" customHeight="1">
      <c r="A121" s="87"/>
      <c r="B121" s="87"/>
      <c r="C121" s="81" t="s">
        <v>126</v>
      </c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7"/>
      <c r="V121" s="87"/>
      <c r="W121" s="87"/>
      <c r="X121" s="87"/>
      <c r="Y121" s="87"/>
      <c r="Z121" s="87"/>
      <c r="AA121" s="87"/>
      <c r="AB121" s="123"/>
      <c r="AC121" s="123"/>
      <c r="AD121" s="123"/>
      <c r="AE121" s="123"/>
      <c r="AF121" s="123"/>
      <c r="AG121" s="123"/>
      <c r="AH121" s="123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123"/>
      <c r="AV121" s="123"/>
      <c r="AW121" s="123"/>
      <c r="AX121" s="123"/>
      <c r="AY121" s="123"/>
      <c r="AZ121" s="123"/>
      <c r="BA121" s="123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123"/>
      <c r="BO121" s="123"/>
      <c r="BP121" s="123"/>
      <c r="BQ121" s="123"/>
      <c r="BR121" s="123"/>
      <c r="BS121" s="123"/>
      <c r="BT121" s="87"/>
      <c r="BU121" s="87"/>
      <c r="BV121" s="49"/>
      <c r="BW121" s="49"/>
      <c r="BX121" s="49"/>
      <c r="BY121" s="49"/>
      <c r="BZ121" s="49"/>
    </row>
    <row r="122" spans="1:78" ht="86.25" customHeight="1">
      <c r="A122" s="82" t="s">
        <v>127</v>
      </c>
      <c r="B122" s="82"/>
      <c r="C122" s="83" t="s">
        <v>193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142">
        <f>U124</f>
        <v>2457.8</v>
      </c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86">
        <f>U122</f>
        <v>2457.8</v>
      </c>
      <c r="AJ122" s="86"/>
      <c r="AK122" s="86"/>
      <c r="AL122" s="86"/>
      <c r="AM122" s="86"/>
      <c r="AN122" s="86">
        <f>AN63</f>
        <v>2524.7</v>
      </c>
      <c r="AO122" s="86"/>
      <c r="AP122" s="86"/>
      <c r="AQ122" s="86"/>
      <c r="AR122" s="86"/>
      <c r="AS122" s="86"/>
      <c r="AT122" s="86"/>
      <c r="AU122" s="142"/>
      <c r="AV122" s="142"/>
      <c r="AW122" s="142"/>
      <c r="AX122" s="142"/>
      <c r="AY122" s="142"/>
      <c r="AZ122" s="142"/>
      <c r="BA122" s="142"/>
      <c r="BB122" s="86">
        <f>AN122</f>
        <v>2524.7</v>
      </c>
      <c r="BC122" s="86"/>
      <c r="BD122" s="86"/>
      <c r="BE122" s="86"/>
      <c r="BF122" s="86"/>
      <c r="BG122" s="86">
        <f>AN122*100/U122</f>
        <v>102.7219464561803</v>
      </c>
      <c r="BH122" s="86"/>
      <c r="BI122" s="86"/>
      <c r="BJ122" s="86"/>
      <c r="BK122" s="86"/>
      <c r="BL122" s="86"/>
      <c r="BM122" s="86"/>
      <c r="BN122" s="142"/>
      <c r="BO122" s="142"/>
      <c r="BP122" s="142"/>
      <c r="BQ122" s="142"/>
      <c r="BR122" s="142"/>
      <c r="BS122" s="142"/>
      <c r="BT122" s="86">
        <f>BG122</f>
        <v>102.7219464561803</v>
      </c>
      <c r="BU122" s="86"/>
      <c r="BV122" s="49"/>
      <c r="BW122" s="49"/>
      <c r="BX122" s="49"/>
      <c r="BY122" s="49"/>
      <c r="BZ122" s="49"/>
    </row>
    <row r="123" spans="1:78" ht="20.25" customHeight="1">
      <c r="A123" s="82" t="s">
        <v>21</v>
      </c>
      <c r="B123" s="82"/>
      <c r="C123" s="83" t="s">
        <v>48</v>
      </c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49"/>
      <c r="BW123" s="49"/>
      <c r="BX123" s="49"/>
      <c r="BY123" s="49"/>
      <c r="BZ123" s="49"/>
    </row>
    <row r="124" spans="1:78" ht="18" customHeight="1">
      <c r="A124" s="80" t="s">
        <v>21</v>
      </c>
      <c r="B124" s="80"/>
      <c r="C124" s="81" t="s">
        <v>68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78">
        <v>2457.8</v>
      </c>
      <c r="V124" s="78"/>
      <c r="W124" s="78"/>
      <c r="X124" s="78"/>
      <c r="Y124" s="78"/>
      <c r="Z124" s="78"/>
      <c r="AA124" s="78"/>
      <c r="AB124" s="79"/>
      <c r="AC124" s="79"/>
      <c r="AD124" s="79"/>
      <c r="AE124" s="79"/>
      <c r="AF124" s="79"/>
      <c r="AG124" s="79"/>
      <c r="AH124" s="79"/>
      <c r="AI124" s="78">
        <f>U124</f>
        <v>2457.8</v>
      </c>
      <c r="AJ124" s="78"/>
      <c r="AK124" s="78"/>
      <c r="AL124" s="78"/>
      <c r="AM124" s="78"/>
      <c r="AN124" s="78">
        <f>AN122</f>
        <v>2524.7</v>
      </c>
      <c r="AO124" s="78"/>
      <c r="AP124" s="78"/>
      <c r="AQ124" s="78"/>
      <c r="AR124" s="78"/>
      <c r="AS124" s="78"/>
      <c r="AT124" s="78"/>
      <c r="AU124" s="79"/>
      <c r="AV124" s="79"/>
      <c r="AW124" s="79"/>
      <c r="AX124" s="79"/>
      <c r="AY124" s="79"/>
      <c r="AZ124" s="79"/>
      <c r="BA124" s="79"/>
      <c r="BB124" s="78">
        <f>AN124</f>
        <v>2524.7</v>
      </c>
      <c r="BC124" s="78"/>
      <c r="BD124" s="78"/>
      <c r="BE124" s="78"/>
      <c r="BF124" s="78"/>
      <c r="BG124" s="78">
        <f>AN124*100/U124</f>
        <v>102.7219464561803</v>
      </c>
      <c r="BH124" s="78"/>
      <c r="BI124" s="78"/>
      <c r="BJ124" s="78"/>
      <c r="BK124" s="78"/>
      <c r="BL124" s="78"/>
      <c r="BM124" s="78"/>
      <c r="BN124" s="79"/>
      <c r="BO124" s="79"/>
      <c r="BP124" s="79"/>
      <c r="BQ124" s="79"/>
      <c r="BR124" s="79"/>
      <c r="BS124" s="79"/>
      <c r="BT124" s="78">
        <f>BG124</f>
        <v>102.7219464561803</v>
      </c>
      <c r="BU124" s="78"/>
      <c r="BV124" s="49"/>
      <c r="BW124" s="49"/>
      <c r="BX124" s="49"/>
      <c r="BY124" s="49"/>
      <c r="BZ124" s="49"/>
    </row>
    <row r="125" spans="1:78" ht="18" customHeight="1">
      <c r="A125" s="127"/>
      <c r="B125" s="128"/>
      <c r="C125" s="190" t="s">
        <v>271</v>
      </c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1"/>
      <c r="BR125" s="191"/>
      <c r="BS125" s="191"/>
      <c r="BT125" s="191"/>
      <c r="BU125" s="192"/>
      <c r="BV125" s="49"/>
      <c r="BW125" s="49"/>
      <c r="BX125" s="49"/>
      <c r="BY125" s="49"/>
      <c r="BZ125" s="49"/>
    </row>
    <row r="126" spans="1:78" ht="18" customHeight="1">
      <c r="A126" s="82" t="s">
        <v>22</v>
      </c>
      <c r="B126" s="82"/>
      <c r="C126" s="83" t="s">
        <v>47</v>
      </c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49"/>
      <c r="BW126" s="49"/>
      <c r="BX126" s="49"/>
      <c r="BY126" s="49"/>
      <c r="BZ126" s="49"/>
    </row>
    <row r="127" spans="1:78" ht="19.5" customHeight="1">
      <c r="A127" s="80" t="s">
        <v>21</v>
      </c>
      <c r="B127" s="80"/>
      <c r="C127" s="81" t="s">
        <v>97</v>
      </c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4">
        <v>6</v>
      </c>
      <c r="V127" s="84"/>
      <c r="W127" s="84"/>
      <c r="X127" s="84"/>
      <c r="Y127" s="84"/>
      <c r="Z127" s="84"/>
      <c r="AA127" s="84"/>
      <c r="AB127" s="85"/>
      <c r="AC127" s="85"/>
      <c r="AD127" s="85"/>
      <c r="AE127" s="85"/>
      <c r="AF127" s="85"/>
      <c r="AG127" s="85"/>
      <c r="AH127" s="85"/>
      <c r="AI127" s="84">
        <f>U127</f>
        <v>6</v>
      </c>
      <c r="AJ127" s="84"/>
      <c r="AK127" s="84"/>
      <c r="AL127" s="84"/>
      <c r="AM127" s="84"/>
      <c r="AN127" s="84">
        <f>AN66</f>
        <v>3</v>
      </c>
      <c r="AO127" s="84"/>
      <c r="AP127" s="84"/>
      <c r="AQ127" s="84"/>
      <c r="AR127" s="84"/>
      <c r="AS127" s="84"/>
      <c r="AT127" s="84"/>
      <c r="AU127" s="85"/>
      <c r="AV127" s="85"/>
      <c r="AW127" s="85"/>
      <c r="AX127" s="85"/>
      <c r="AY127" s="85"/>
      <c r="AZ127" s="85"/>
      <c r="BA127" s="85"/>
      <c r="BB127" s="84">
        <f>AN127</f>
        <v>3</v>
      </c>
      <c r="BC127" s="84"/>
      <c r="BD127" s="84"/>
      <c r="BE127" s="84"/>
      <c r="BF127" s="84"/>
      <c r="BG127" s="78">
        <f>AN127*100/U127</f>
        <v>50</v>
      </c>
      <c r="BH127" s="78"/>
      <c r="BI127" s="78"/>
      <c r="BJ127" s="78"/>
      <c r="BK127" s="78"/>
      <c r="BL127" s="78"/>
      <c r="BM127" s="78"/>
      <c r="BN127" s="79"/>
      <c r="BO127" s="79"/>
      <c r="BP127" s="79"/>
      <c r="BQ127" s="79"/>
      <c r="BR127" s="79"/>
      <c r="BS127" s="79"/>
      <c r="BT127" s="78">
        <f>BG127</f>
        <v>50</v>
      </c>
      <c r="BU127" s="78"/>
      <c r="BV127" s="49"/>
      <c r="BW127" s="49"/>
      <c r="BX127" s="49"/>
      <c r="BY127" s="49"/>
      <c r="BZ127" s="49"/>
    </row>
    <row r="128" spans="1:78" ht="19.5" customHeight="1">
      <c r="A128" s="127"/>
      <c r="B128" s="128"/>
      <c r="C128" s="90" t="s">
        <v>262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49"/>
      <c r="BW128" s="49"/>
      <c r="BX128" s="49"/>
      <c r="BY128" s="49"/>
      <c r="BZ128" s="49"/>
    </row>
    <row r="129" spans="1:78" ht="15.75" customHeight="1">
      <c r="A129" s="82" t="s">
        <v>23</v>
      </c>
      <c r="B129" s="82"/>
      <c r="C129" s="83" t="s">
        <v>49</v>
      </c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49"/>
      <c r="BW129" s="49"/>
      <c r="BX129" s="49"/>
      <c r="BY129" s="49"/>
      <c r="BZ129" s="49"/>
    </row>
    <row r="130" spans="1:78" ht="16.5" customHeight="1">
      <c r="A130" s="80" t="s">
        <v>21</v>
      </c>
      <c r="B130" s="80"/>
      <c r="C130" s="81" t="s">
        <v>69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78">
        <f>U124/U127</f>
        <v>409.6333333333334</v>
      </c>
      <c r="V130" s="78"/>
      <c r="W130" s="78"/>
      <c r="X130" s="78"/>
      <c r="Y130" s="78"/>
      <c r="Z130" s="78"/>
      <c r="AA130" s="78"/>
      <c r="AB130" s="79"/>
      <c r="AC130" s="79"/>
      <c r="AD130" s="79"/>
      <c r="AE130" s="79"/>
      <c r="AF130" s="79"/>
      <c r="AG130" s="79"/>
      <c r="AH130" s="79"/>
      <c r="AI130" s="78">
        <f>U130</f>
        <v>409.6333333333334</v>
      </c>
      <c r="AJ130" s="78"/>
      <c r="AK130" s="78"/>
      <c r="AL130" s="78"/>
      <c r="AM130" s="78"/>
      <c r="AN130" s="78">
        <f>AN124/AN127</f>
        <v>841.5666666666666</v>
      </c>
      <c r="AO130" s="78"/>
      <c r="AP130" s="78"/>
      <c r="AQ130" s="78"/>
      <c r="AR130" s="78"/>
      <c r="AS130" s="78"/>
      <c r="AT130" s="78"/>
      <c r="AU130" s="79"/>
      <c r="AV130" s="79"/>
      <c r="AW130" s="79"/>
      <c r="AX130" s="79"/>
      <c r="AY130" s="79"/>
      <c r="AZ130" s="79"/>
      <c r="BA130" s="79"/>
      <c r="BB130" s="78">
        <f>AN130</f>
        <v>841.5666666666666</v>
      </c>
      <c r="BC130" s="78"/>
      <c r="BD130" s="78"/>
      <c r="BE130" s="78"/>
      <c r="BF130" s="78"/>
      <c r="BG130" s="78">
        <v>205.5</v>
      </c>
      <c r="BH130" s="78"/>
      <c r="BI130" s="78"/>
      <c r="BJ130" s="78"/>
      <c r="BK130" s="78"/>
      <c r="BL130" s="78"/>
      <c r="BM130" s="78"/>
      <c r="BN130" s="79"/>
      <c r="BO130" s="79"/>
      <c r="BP130" s="79"/>
      <c r="BQ130" s="79"/>
      <c r="BR130" s="79"/>
      <c r="BS130" s="79"/>
      <c r="BT130" s="78">
        <f>BG130</f>
        <v>205.5</v>
      </c>
      <c r="BU130" s="78"/>
      <c r="BV130" s="49"/>
      <c r="BW130" s="49"/>
      <c r="BX130" s="49"/>
      <c r="BY130" s="49"/>
      <c r="BZ130" s="49"/>
    </row>
    <row r="131" spans="1:78" ht="16.5" customHeight="1">
      <c r="A131" s="127"/>
      <c r="B131" s="128"/>
      <c r="C131" s="143" t="s">
        <v>272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5"/>
      <c r="BV131" s="49"/>
      <c r="BW131" s="49"/>
      <c r="BX131" s="49"/>
      <c r="BY131" s="49"/>
      <c r="BZ131" s="49"/>
    </row>
    <row r="132" spans="1:78" ht="15.75" customHeight="1">
      <c r="A132" s="82" t="s">
        <v>24</v>
      </c>
      <c r="B132" s="82"/>
      <c r="C132" s="83" t="s">
        <v>51</v>
      </c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49"/>
      <c r="BW132" s="49"/>
      <c r="BX132" s="49"/>
      <c r="BY132" s="49"/>
      <c r="BZ132" s="49"/>
    </row>
    <row r="133" spans="1:78" ht="15.75" customHeight="1">
      <c r="A133" s="82" t="s">
        <v>21</v>
      </c>
      <c r="B133" s="82"/>
      <c r="C133" s="81" t="s">
        <v>70</v>
      </c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78">
        <f>U127*100/4</f>
        <v>150</v>
      </c>
      <c r="V133" s="78"/>
      <c r="W133" s="78"/>
      <c r="X133" s="78"/>
      <c r="Y133" s="78"/>
      <c r="Z133" s="78"/>
      <c r="AA133" s="78"/>
      <c r="AB133" s="79"/>
      <c r="AC133" s="79"/>
      <c r="AD133" s="79"/>
      <c r="AE133" s="79"/>
      <c r="AF133" s="79"/>
      <c r="AG133" s="79"/>
      <c r="AH133" s="79"/>
      <c r="AI133" s="78">
        <f>U133</f>
        <v>150</v>
      </c>
      <c r="AJ133" s="78"/>
      <c r="AK133" s="78"/>
      <c r="AL133" s="78"/>
      <c r="AM133" s="78"/>
      <c r="AN133" s="78">
        <f>AN127*100/U127</f>
        <v>50</v>
      </c>
      <c r="AO133" s="78"/>
      <c r="AP133" s="78"/>
      <c r="AQ133" s="78"/>
      <c r="AR133" s="78"/>
      <c r="AS133" s="78"/>
      <c r="AT133" s="78"/>
      <c r="AU133" s="79"/>
      <c r="AV133" s="79"/>
      <c r="AW133" s="79"/>
      <c r="AX133" s="79"/>
      <c r="AY133" s="79"/>
      <c r="AZ133" s="79"/>
      <c r="BA133" s="79"/>
      <c r="BB133" s="78">
        <f>AN133</f>
        <v>50</v>
      </c>
      <c r="BC133" s="78"/>
      <c r="BD133" s="78"/>
      <c r="BE133" s="78"/>
      <c r="BF133" s="78"/>
      <c r="BG133" s="78">
        <f>BB133*100/AI133</f>
        <v>33.333333333333336</v>
      </c>
      <c r="BH133" s="78"/>
      <c r="BI133" s="78"/>
      <c r="BJ133" s="78"/>
      <c r="BK133" s="78"/>
      <c r="BL133" s="78"/>
      <c r="BM133" s="78"/>
      <c r="BN133" s="79"/>
      <c r="BO133" s="79"/>
      <c r="BP133" s="79"/>
      <c r="BQ133" s="79"/>
      <c r="BR133" s="79"/>
      <c r="BS133" s="79"/>
      <c r="BT133" s="78">
        <f>BG133</f>
        <v>33.333333333333336</v>
      </c>
      <c r="BU133" s="78"/>
      <c r="BV133" s="49"/>
      <c r="BW133" s="49"/>
      <c r="BX133" s="49"/>
      <c r="BY133" s="49"/>
      <c r="BZ133" s="49"/>
    </row>
    <row r="134" spans="1:78" ht="15.75" customHeight="1">
      <c r="A134" s="82"/>
      <c r="B134" s="82"/>
      <c r="C134" s="112" t="s">
        <v>263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4"/>
      <c r="BV134" s="49"/>
      <c r="BW134" s="49"/>
      <c r="BX134" s="49"/>
      <c r="BY134" s="49"/>
      <c r="BZ134" s="49"/>
    </row>
    <row r="135" spans="1:78" ht="39.75" customHeight="1">
      <c r="A135" s="82" t="s">
        <v>128</v>
      </c>
      <c r="B135" s="82"/>
      <c r="C135" s="83" t="s">
        <v>107</v>
      </c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6">
        <v>846.7</v>
      </c>
      <c r="V135" s="86"/>
      <c r="W135" s="86"/>
      <c r="X135" s="86"/>
      <c r="Y135" s="86"/>
      <c r="Z135" s="86"/>
      <c r="AA135" s="86"/>
      <c r="AB135" s="142"/>
      <c r="AC135" s="142"/>
      <c r="AD135" s="142"/>
      <c r="AE135" s="142"/>
      <c r="AF135" s="142"/>
      <c r="AG135" s="142"/>
      <c r="AH135" s="142"/>
      <c r="AI135" s="86">
        <f>U135</f>
        <v>846.7</v>
      </c>
      <c r="AJ135" s="86"/>
      <c r="AK135" s="86"/>
      <c r="AL135" s="86"/>
      <c r="AM135" s="86"/>
      <c r="AN135" s="86">
        <f>AO31</f>
        <v>633.7</v>
      </c>
      <c r="AO135" s="86"/>
      <c r="AP135" s="86"/>
      <c r="AQ135" s="86"/>
      <c r="AR135" s="86"/>
      <c r="AS135" s="86"/>
      <c r="AT135" s="86"/>
      <c r="AU135" s="142"/>
      <c r="AV135" s="142"/>
      <c r="AW135" s="142"/>
      <c r="AX135" s="142"/>
      <c r="AY135" s="142"/>
      <c r="AZ135" s="142"/>
      <c r="BA135" s="142"/>
      <c r="BB135" s="86">
        <f>AN135</f>
        <v>633.7</v>
      </c>
      <c r="BC135" s="86"/>
      <c r="BD135" s="86"/>
      <c r="BE135" s="86"/>
      <c r="BF135" s="86"/>
      <c r="BG135" s="86">
        <f>AN135*100/U135</f>
        <v>74.84351009802764</v>
      </c>
      <c r="BH135" s="86"/>
      <c r="BI135" s="86"/>
      <c r="BJ135" s="86"/>
      <c r="BK135" s="86"/>
      <c r="BL135" s="86"/>
      <c r="BM135" s="86"/>
      <c r="BN135" s="142"/>
      <c r="BO135" s="142"/>
      <c r="BP135" s="142"/>
      <c r="BQ135" s="142"/>
      <c r="BR135" s="142"/>
      <c r="BS135" s="142"/>
      <c r="BT135" s="86">
        <f>BG135</f>
        <v>74.84351009802764</v>
      </c>
      <c r="BU135" s="86"/>
      <c r="BV135" s="49"/>
      <c r="BW135" s="49"/>
      <c r="BX135" s="49"/>
      <c r="BY135" s="49"/>
      <c r="BZ135" s="49"/>
    </row>
    <row r="136" spans="1:78" ht="21" customHeight="1">
      <c r="A136" s="82" t="s">
        <v>21</v>
      </c>
      <c r="B136" s="82"/>
      <c r="C136" s="83" t="s">
        <v>48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49"/>
      <c r="BW136" s="49"/>
      <c r="BX136" s="49"/>
      <c r="BY136" s="49"/>
      <c r="BZ136" s="49"/>
    </row>
    <row r="137" spans="1:78" ht="18" customHeight="1">
      <c r="A137" s="80" t="s">
        <v>21</v>
      </c>
      <c r="B137" s="80"/>
      <c r="C137" s="81" t="s">
        <v>68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78">
        <f>U135</f>
        <v>846.7</v>
      </c>
      <c r="V137" s="78"/>
      <c r="W137" s="78"/>
      <c r="X137" s="78"/>
      <c r="Y137" s="78"/>
      <c r="Z137" s="78"/>
      <c r="AA137" s="78"/>
      <c r="AB137" s="79"/>
      <c r="AC137" s="79"/>
      <c r="AD137" s="79"/>
      <c r="AE137" s="79"/>
      <c r="AF137" s="79"/>
      <c r="AG137" s="79"/>
      <c r="AH137" s="79"/>
      <c r="AI137" s="78">
        <f>U137</f>
        <v>846.7</v>
      </c>
      <c r="AJ137" s="78"/>
      <c r="AK137" s="78"/>
      <c r="AL137" s="78"/>
      <c r="AM137" s="78"/>
      <c r="AN137" s="78">
        <f>AN135</f>
        <v>633.7</v>
      </c>
      <c r="AO137" s="78"/>
      <c r="AP137" s="78"/>
      <c r="AQ137" s="78"/>
      <c r="AR137" s="78"/>
      <c r="AS137" s="78"/>
      <c r="AT137" s="78"/>
      <c r="AU137" s="79"/>
      <c r="AV137" s="79"/>
      <c r="AW137" s="79"/>
      <c r="AX137" s="79"/>
      <c r="AY137" s="79"/>
      <c r="AZ137" s="79"/>
      <c r="BA137" s="79"/>
      <c r="BB137" s="78">
        <f>AN137</f>
        <v>633.7</v>
      </c>
      <c r="BC137" s="78"/>
      <c r="BD137" s="78"/>
      <c r="BE137" s="78"/>
      <c r="BF137" s="78"/>
      <c r="BG137" s="78">
        <f>AN137*100/U137</f>
        <v>74.84351009802764</v>
      </c>
      <c r="BH137" s="78"/>
      <c r="BI137" s="78"/>
      <c r="BJ137" s="78"/>
      <c r="BK137" s="78"/>
      <c r="BL137" s="78"/>
      <c r="BM137" s="78"/>
      <c r="BN137" s="79"/>
      <c r="BO137" s="79"/>
      <c r="BP137" s="79"/>
      <c r="BQ137" s="79"/>
      <c r="BR137" s="79"/>
      <c r="BS137" s="79"/>
      <c r="BT137" s="78">
        <f>BG137</f>
        <v>74.84351009802764</v>
      </c>
      <c r="BU137" s="78"/>
      <c r="BV137" s="49"/>
      <c r="BW137" s="49"/>
      <c r="BX137" s="49"/>
      <c r="BY137" s="49"/>
      <c r="BZ137" s="49"/>
    </row>
    <row r="138" spans="1:78" ht="18" customHeight="1">
      <c r="A138" s="127"/>
      <c r="B138" s="128"/>
      <c r="C138" s="112" t="s">
        <v>264</v>
      </c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4"/>
      <c r="BV138" s="49"/>
      <c r="BW138" s="49"/>
      <c r="BX138" s="49"/>
      <c r="BY138" s="49"/>
      <c r="BZ138" s="49"/>
    </row>
    <row r="139" spans="1:78" ht="16.5" customHeight="1">
      <c r="A139" s="82" t="s">
        <v>22</v>
      </c>
      <c r="B139" s="82"/>
      <c r="C139" s="83" t="s">
        <v>47</v>
      </c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49"/>
      <c r="BW139" s="49"/>
      <c r="BX139" s="49"/>
      <c r="BY139" s="49"/>
      <c r="BZ139" s="49"/>
    </row>
    <row r="140" spans="1:78" ht="16.5" customHeight="1">
      <c r="A140" s="80" t="s">
        <v>21</v>
      </c>
      <c r="B140" s="80"/>
      <c r="C140" s="81" t="s">
        <v>97</v>
      </c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4">
        <v>7</v>
      </c>
      <c r="V140" s="84"/>
      <c r="W140" s="84"/>
      <c r="X140" s="84"/>
      <c r="Y140" s="84"/>
      <c r="Z140" s="84"/>
      <c r="AA140" s="84"/>
      <c r="AB140" s="85"/>
      <c r="AC140" s="85"/>
      <c r="AD140" s="85"/>
      <c r="AE140" s="85"/>
      <c r="AF140" s="85"/>
      <c r="AG140" s="85"/>
      <c r="AH140" s="85"/>
      <c r="AI140" s="84">
        <f>U140</f>
        <v>7</v>
      </c>
      <c r="AJ140" s="84"/>
      <c r="AK140" s="84"/>
      <c r="AL140" s="84"/>
      <c r="AM140" s="84"/>
      <c r="AN140" s="84">
        <f>AN79</f>
        <v>5</v>
      </c>
      <c r="AO140" s="84"/>
      <c r="AP140" s="84"/>
      <c r="AQ140" s="84"/>
      <c r="AR140" s="84"/>
      <c r="AS140" s="84"/>
      <c r="AT140" s="84"/>
      <c r="AU140" s="85"/>
      <c r="AV140" s="85"/>
      <c r="AW140" s="85"/>
      <c r="AX140" s="85"/>
      <c r="AY140" s="85"/>
      <c r="AZ140" s="85"/>
      <c r="BA140" s="85"/>
      <c r="BB140" s="84">
        <f>AN140</f>
        <v>5</v>
      </c>
      <c r="BC140" s="84"/>
      <c r="BD140" s="84"/>
      <c r="BE140" s="84"/>
      <c r="BF140" s="84"/>
      <c r="BG140" s="78">
        <f>AN140*100/U140</f>
        <v>71.42857142857143</v>
      </c>
      <c r="BH140" s="78"/>
      <c r="BI140" s="78"/>
      <c r="BJ140" s="78"/>
      <c r="BK140" s="78"/>
      <c r="BL140" s="78"/>
      <c r="BM140" s="78"/>
      <c r="BN140" s="79"/>
      <c r="BO140" s="79"/>
      <c r="BP140" s="79"/>
      <c r="BQ140" s="79"/>
      <c r="BR140" s="79"/>
      <c r="BS140" s="79"/>
      <c r="BT140" s="78">
        <f>BG140</f>
        <v>71.42857142857143</v>
      </c>
      <c r="BU140" s="78"/>
      <c r="BV140" s="49"/>
      <c r="BW140" s="49"/>
      <c r="BX140" s="49"/>
      <c r="BY140" s="49"/>
      <c r="BZ140" s="49"/>
    </row>
    <row r="141" spans="1:78" ht="16.5" customHeight="1">
      <c r="A141" s="127"/>
      <c r="B141" s="128"/>
      <c r="C141" s="112" t="s">
        <v>269</v>
      </c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4"/>
      <c r="BV141" s="49"/>
      <c r="BW141" s="49"/>
      <c r="BX141" s="49"/>
      <c r="BY141" s="49"/>
      <c r="BZ141" s="49"/>
    </row>
    <row r="142" spans="1:78" ht="15" customHeight="1">
      <c r="A142" s="82" t="s">
        <v>23</v>
      </c>
      <c r="B142" s="82"/>
      <c r="C142" s="83" t="s">
        <v>49</v>
      </c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49"/>
      <c r="BW142" s="49"/>
      <c r="BX142" s="49"/>
      <c r="BY142" s="49"/>
      <c r="BZ142" s="49"/>
    </row>
    <row r="143" spans="1:78" ht="17.25" customHeight="1">
      <c r="A143" s="80" t="s">
        <v>21</v>
      </c>
      <c r="B143" s="80"/>
      <c r="C143" s="81" t="s">
        <v>69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78">
        <f>U135/U140</f>
        <v>120.95714285714287</v>
      </c>
      <c r="V143" s="78"/>
      <c r="W143" s="78"/>
      <c r="X143" s="78"/>
      <c r="Y143" s="78"/>
      <c r="Z143" s="78"/>
      <c r="AA143" s="78"/>
      <c r="AB143" s="79"/>
      <c r="AC143" s="79"/>
      <c r="AD143" s="79"/>
      <c r="AE143" s="79"/>
      <c r="AF143" s="79"/>
      <c r="AG143" s="79"/>
      <c r="AH143" s="79"/>
      <c r="AI143" s="78">
        <f>U143</f>
        <v>120.95714285714287</v>
      </c>
      <c r="AJ143" s="78"/>
      <c r="AK143" s="78"/>
      <c r="AL143" s="78"/>
      <c r="AM143" s="78"/>
      <c r="AN143" s="78">
        <f>AN135/AN140</f>
        <v>126.74000000000001</v>
      </c>
      <c r="AO143" s="78"/>
      <c r="AP143" s="78"/>
      <c r="AQ143" s="78"/>
      <c r="AR143" s="78"/>
      <c r="AS143" s="78"/>
      <c r="AT143" s="78"/>
      <c r="AU143" s="79"/>
      <c r="AV143" s="79"/>
      <c r="AW143" s="79"/>
      <c r="AX143" s="79"/>
      <c r="AY143" s="79"/>
      <c r="AZ143" s="79"/>
      <c r="BA143" s="79"/>
      <c r="BB143" s="78">
        <f>AN143</f>
        <v>126.74000000000001</v>
      </c>
      <c r="BC143" s="78"/>
      <c r="BD143" s="78"/>
      <c r="BE143" s="78"/>
      <c r="BF143" s="78"/>
      <c r="BG143" s="78">
        <v>104.7</v>
      </c>
      <c r="BH143" s="78"/>
      <c r="BI143" s="78"/>
      <c r="BJ143" s="78"/>
      <c r="BK143" s="78"/>
      <c r="BL143" s="78"/>
      <c r="BM143" s="78"/>
      <c r="BN143" s="79"/>
      <c r="BO143" s="79"/>
      <c r="BP143" s="79"/>
      <c r="BQ143" s="79"/>
      <c r="BR143" s="79"/>
      <c r="BS143" s="79"/>
      <c r="BT143" s="78">
        <f>BG143</f>
        <v>104.7</v>
      </c>
      <c r="BU143" s="78"/>
      <c r="BV143" s="49"/>
      <c r="BW143" s="49"/>
      <c r="BX143" s="49"/>
      <c r="BY143" s="49"/>
      <c r="BZ143" s="49"/>
    </row>
    <row r="144" spans="1:78" ht="17.25" customHeight="1">
      <c r="A144" s="127"/>
      <c r="B144" s="128"/>
      <c r="C144" s="143" t="s">
        <v>272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5"/>
      <c r="BV144" s="49"/>
      <c r="BW144" s="49"/>
      <c r="BX144" s="49"/>
      <c r="BY144" s="49"/>
      <c r="BZ144" s="49"/>
    </row>
    <row r="145" spans="1:78" ht="15.75" customHeight="1">
      <c r="A145" s="82" t="s">
        <v>24</v>
      </c>
      <c r="B145" s="82"/>
      <c r="C145" s="83" t="s">
        <v>51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49"/>
      <c r="BW145" s="49"/>
      <c r="BX145" s="49"/>
      <c r="BY145" s="49"/>
      <c r="BZ145" s="49"/>
    </row>
    <row r="146" spans="1:78" ht="19.5" customHeight="1">
      <c r="A146" s="82" t="s">
        <v>21</v>
      </c>
      <c r="B146" s="82"/>
      <c r="C146" s="81" t="s">
        <v>70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78">
        <f>U140*100/7</f>
        <v>100</v>
      </c>
      <c r="V146" s="78"/>
      <c r="W146" s="78"/>
      <c r="X146" s="78"/>
      <c r="Y146" s="78"/>
      <c r="Z146" s="78"/>
      <c r="AA146" s="78"/>
      <c r="AB146" s="79"/>
      <c r="AC146" s="79"/>
      <c r="AD146" s="79"/>
      <c r="AE146" s="79"/>
      <c r="AF146" s="79"/>
      <c r="AG146" s="79"/>
      <c r="AH146" s="79"/>
      <c r="AI146" s="78">
        <f>U146</f>
        <v>100</v>
      </c>
      <c r="AJ146" s="78"/>
      <c r="AK146" s="78"/>
      <c r="AL146" s="78"/>
      <c r="AM146" s="78"/>
      <c r="AN146" s="78">
        <f>AN140*100/U140</f>
        <v>71.42857142857143</v>
      </c>
      <c r="AO146" s="78"/>
      <c r="AP146" s="78"/>
      <c r="AQ146" s="78"/>
      <c r="AR146" s="78"/>
      <c r="AS146" s="78"/>
      <c r="AT146" s="78"/>
      <c r="AU146" s="79"/>
      <c r="AV146" s="79"/>
      <c r="AW146" s="79"/>
      <c r="AX146" s="79"/>
      <c r="AY146" s="79"/>
      <c r="AZ146" s="79"/>
      <c r="BA146" s="79"/>
      <c r="BB146" s="78">
        <f>AN146</f>
        <v>71.42857142857143</v>
      </c>
      <c r="BC146" s="78"/>
      <c r="BD146" s="78"/>
      <c r="BE146" s="78"/>
      <c r="BF146" s="78"/>
      <c r="BG146" s="78">
        <f>AN146*100/U146</f>
        <v>71.42857142857143</v>
      </c>
      <c r="BH146" s="78"/>
      <c r="BI146" s="78"/>
      <c r="BJ146" s="78"/>
      <c r="BK146" s="78"/>
      <c r="BL146" s="78"/>
      <c r="BM146" s="78"/>
      <c r="BN146" s="79"/>
      <c r="BO146" s="79"/>
      <c r="BP146" s="79"/>
      <c r="BQ146" s="79"/>
      <c r="BR146" s="79"/>
      <c r="BS146" s="79"/>
      <c r="BT146" s="78">
        <f>BG146</f>
        <v>71.42857142857143</v>
      </c>
      <c r="BU146" s="78"/>
      <c r="BV146" s="49"/>
      <c r="BW146" s="49"/>
      <c r="BX146" s="49"/>
      <c r="BY146" s="49"/>
      <c r="BZ146" s="49"/>
    </row>
    <row r="147" spans="1:78" ht="19.5" customHeight="1">
      <c r="A147" s="82"/>
      <c r="B147" s="82"/>
      <c r="C147" s="112" t="s">
        <v>268</v>
      </c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4"/>
      <c r="BV147" s="49"/>
      <c r="BW147" s="49"/>
      <c r="BX147" s="49"/>
      <c r="BY147" s="49"/>
      <c r="BZ147" s="49"/>
    </row>
    <row r="148" spans="1:78" ht="19.5" customHeight="1">
      <c r="A148" s="82" t="s">
        <v>153</v>
      </c>
      <c r="B148" s="82"/>
      <c r="C148" s="83" t="s">
        <v>178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6">
        <v>38580.8</v>
      </c>
      <c r="V148" s="86"/>
      <c r="W148" s="86"/>
      <c r="X148" s="86"/>
      <c r="Y148" s="86"/>
      <c r="Z148" s="86"/>
      <c r="AA148" s="86"/>
      <c r="AB148" s="142"/>
      <c r="AC148" s="142"/>
      <c r="AD148" s="142"/>
      <c r="AE148" s="142"/>
      <c r="AF148" s="142"/>
      <c r="AG148" s="142"/>
      <c r="AH148" s="142"/>
      <c r="AI148" s="86">
        <f>U148</f>
        <v>38580.8</v>
      </c>
      <c r="AJ148" s="86"/>
      <c r="AK148" s="86"/>
      <c r="AL148" s="86"/>
      <c r="AM148" s="86"/>
      <c r="AN148" s="86">
        <f>AO33</f>
        <v>43478.7</v>
      </c>
      <c r="AO148" s="86"/>
      <c r="AP148" s="86"/>
      <c r="AQ148" s="86"/>
      <c r="AR148" s="86"/>
      <c r="AS148" s="86"/>
      <c r="AT148" s="86"/>
      <c r="AU148" s="142"/>
      <c r="AV148" s="142"/>
      <c r="AW148" s="142"/>
      <c r="AX148" s="142"/>
      <c r="AY148" s="142"/>
      <c r="AZ148" s="142"/>
      <c r="BA148" s="142"/>
      <c r="BB148" s="86">
        <f>AN148</f>
        <v>43478.7</v>
      </c>
      <c r="BC148" s="86"/>
      <c r="BD148" s="86"/>
      <c r="BE148" s="86"/>
      <c r="BF148" s="86"/>
      <c r="BG148" s="86">
        <f>AN148*100/U148</f>
        <v>112.69517480197403</v>
      </c>
      <c r="BH148" s="86"/>
      <c r="BI148" s="86"/>
      <c r="BJ148" s="86"/>
      <c r="BK148" s="86"/>
      <c r="BL148" s="86"/>
      <c r="BM148" s="86"/>
      <c r="BN148" s="142"/>
      <c r="BO148" s="142"/>
      <c r="BP148" s="142"/>
      <c r="BQ148" s="142"/>
      <c r="BR148" s="142"/>
      <c r="BS148" s="142"/>
      <c r="BT148" s="86">
        <f>BG148</f>
        <v>112.69517480197403</v>
      </c>
      <c r="BU148" s="86"/>
      <c r="BV148" s="49"/>
      <c r="BW148" s="49"/>
      <c r="BX148" s="49"/>
      <c r="BY148" s="49"/>
      <c r="BZ148" s="49"/>
    </row>
    <row r="149" spans="1:78" ht="19.5" customHeight="1">
      <c r="A149" s="121"/>
      <c r="B149" s="122"/>
      <c r="C149" s="190" t="s">
        <v>266</v>
      </c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1"/>
      <c r="BS149" s="191"/>
      <c r="BT149" s="191"/>
      <c r="BU149" s="192"/>
      <c r="BV149" s="49"/>
      <c r="BW149" s="49"/>
      <c r="BX149" s="49"/>
      <c r="BY149" s="49"/>
      <c r="BZ149" s="49"/>
    </row>
    <row r="150" spans="1:78" ht="19.5" customHeight="1">
      <c r="A150" s="82" t="s">
        <v>21</v>
      </c>
      <c r="B150" s="82"/>
      <c r="C150" s="83" t="s">
        <v>48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49"/>
      <c r="BW150" s="49"/>
      <c r="BX150" s="49"/>
      <c r="BY150" s="49"/>
      <c r="BZ150" s="49"/>
    </row>
    <row r="151" spans="1:78" ht="27" customHeight="1">
      <c r="A151" s="80" t="s">
        <v>21</v>
      </c>
      <c r="B151" s="80"/>
      <c r="C151" s="81" t="s">
        <v>109</v>
      </c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78">
        <f>U148</f>
        <v>38580.8</v>
      </c>
      <c r="V151" s="78"/>
      <c r="W151" s="78"/>
      <c r="X151" s="78"/>
      <c r="Y151" s="78"/>
      <c r="Z151" s="78"/>
      <c r="AA151" s="78"/>
      <c r="AB151" s="79"/>
      <c r="AC151" s="79"/>
      <c r="AD151" s="79"/>
      <c r="AE151" s="79"/>
      <c r="AF151" s="79"/>
      <c r="AG151" s="79"/>
      <c r="AH151" s="79"/>
      <c r="AI151" s="78">
        <f>U151</f>
        <v>38580.8</v>
      </c>
      <c r="AJ151" s="78"/>
      <c r="AK151" s="78"/>
      <c r="AL151" s="78"/>
      <c r="AM151" s="78"/>
      <c r="AN151" s="78">
        <f>AN148</f>
        <v>43478.7</v>
      </c>
      <c r="AO151" s="78"/>
      <c r="AP151" s="78"/>
      <c r="AQ151" s="78"/>
      <c r="AR151" s="78"/>
      <c r="AS151" s="78"/>
      <c r="AT151" s="78"/>
      <c r="AU151" s="79"/>
      <c r="AV151" s="79"/>
      <c r="AW151" s="79"/>
      <c r="AX151" s="79"/>
      <c r="AY151" s="79"/>
      <c r="AZ151" s="79"/>
      <c r="BA151" s="79"/>
      <c r="BB151" s="78">
        <f>AN151</f>
        <v>43478.7</v>
      </c>
      <c r="BC151" s="78"/>
      <c r="BD151" s="78"/>
      <c r="BE151" s="78"/>
      <c r="BF151" s="78"/>
      <c r="BG151" s="78">
        <f>AN151*100/U151</f>
        <v>112.69517480197403</v>
      </c>
      <c r="BH151" s="78"/>
      <c r="BI151" s="78"/>
      <c r="BJ151" s="78"/>
      <c r="BK151" s="78"/>
      <c r="BL151" s="78"/>
      <c r="BM151" s="78"/>
      <c r="BN151" s="79"/>
      <c r="BO151" s="79"/>
      <c r="BP151" s="79"/>
      <c r="BQ151" s="79"/>
      <c r="BR151" s="79"/>
      <c r="BS151" s="79"/>
      <c r="BT151" s="78">
        <f>BG151</f>
        <v>112.69517480197403</v>
      </c>
      <c r="BU151" s="78"/>
      <c r="BV151" s="49"/>
      <c r="BW151" s="49"/>
      <c r="BX151" s="49"/>
      <c r="BY151" s="49"/>
      <c r="BZ151" s="49"/>
    </row>
    <row r="152" spans="1:78" ht="17.25" customHeight="1">
      <c r="A152" s="80" t="s">
        <v>22</v>
      </c>
      <c r="B152" s="80"/>
      <c r="C152" s="81" t="s">
        <v>110</v>
      </c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78">
        <v>39214.8</v>
      </c>
      <c r="V152" s="78"/>
      <c r="W152" s="78"/>
      <c r="X152" s="78"/>
      <c r="Y152" s="78"/>
      <c r="Z152" s="78"/>
      <c r="AA152" s="78"/>
      <c r="AB152" s="79"/>
      <c r="AC152" s="79"/>
      <c r="AD152" s="79"/>
      <c r="AE152" s="79"/>
      <c r="AF152" s="79"/>
      <c r="AG152" s="79"/>
      <c r="AH152" s="79"/>
      <c r="AI152" s="78">
        <f>U152</f>
        <v>39214.8</v>
      </c>
      <c r="AJ152" s="78"/>
      <c r="AK152" s="78"/>
      <c r="AL152" s="78"/>
      <c r="AM152" s="78"/>
      <c r="AN152" s="78">
        <v>46024.4</v>
      </c>
      <c r="AO152" s="78"/>
      <c r="AP152" s="78"/>
      <c r="AQ152" s="78"/>
      <c r="AR152" s="78"/>
      <c r="AS152" s="78"/>
      <c r="AT152" s="78"/>
      <c r="AU152" s="79"/>
      <c r="AV152" s="79"/>
      <c r="AW152" s="79"/>
      <c r="AX152" s="79"/>
      <c r="AY152" s="79"/>
      <c r="AZ152" s="79"/>
      <c r="BA152" s="79"/>
      <c r="BB152" s="78">
        <f>AN152</f>
        <v>46024.4</v>
      </c>
      <c r="BC152" s="78"/>
      <c r="BD152" s="78"/>
      <c r="BE152" s="78"/>
      <c r="BF152" s="78"/>
      <c r="BG152" s="78">
        <f>AN152*100/U152</f>
        <v>117.36487244611727</v>
      </c>
      <c r="BH152" s="78"/>
      <c r="BI152" s="78"/>
      <c r="BJ152" s="78"/>
      <c r="BK152" s="78"/>
      <c r="BL152" s="78"/>
      <c r="BM152" s="78"/>
      <c r="BN152" s="79"/>
      <c r="BO152" s="79"/>
      <c r="BP152" s="79"/>
      <c r="BQ152" s="79"/>
      <c r="BR152" s="79"/>
      <c r="BS152" s="79"/>
      <c r="BT152" s="78">
        <f>BG152</f>
        <v>117.36487244611727</v>
      </c>
      <c r="BU152" s="78"/>
      <c r="BV152" s="49"/>
      <c r="BW152" s="49"/>
      <c r="BX152" s="49"/>
      <c r="BY152" s="49"/>
      <c r="BZ152" s="49"/>
    </row>
    <row r="153" spans="1:78" ht="18" customHeight="1">
      <c r="A153" s="82" t="s">
        <v>22</v>
      </c>
      <c r="B153" s="82"/>
      <c r="C153" s="83" t="s">
        <v>51</v>
      </c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49"/>
      <c r="BW153" s="49"/>
      <c r="BX153" s="49"/>
      <c r="BY153" s="49"/>
      <c r="BZ153" s="49"/>
    </row>
    <row r="154" spans="1:78" ht="29.25" customHeight="1">
      <c r="A154" s="80" t="s">
        <v>21</v>
      </c>
      <c r="B154" s="80"/>
      <c r="C154" s="81" t="s">
        <v>111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78">
        <v>6.1</v>
      </c>
      <c r="V154" s="78"/>
      <c r="W154" s="78"/>
      <c r="X154" s="78"/>
      <c r="Y154" s="78"/>
      <c r="Z154" s="78"/>
      <c r="AA154" s="78"/>
      <c r="AB154" s="79"/>
      <c r="AC154" s="79"/>
      <c r="AD154" s="79"/>
      <c r="AE154" s="79"/>
      <c r="AF154" s="79"/>
      <c r="AG154" s="79"/>
      <c r="AH154" s="79"/>
      <c r="AI154" s="78">
        <f>U154</f>
        <v>6.1</v>
      </c>
      <c r="AJ154" s="78"/>
      <c r="AK154" s="78"/>
      <c r="AL154" s="78"/>
      <c r="AM154" s="78"/>
      <c r="AN154" s="78">
        <v>1.7</v>
      </c>
      <c r="AO154" s="78"/>
      <c r="AP154" s="78"/>
      <c r="AQ154" s="78"/>
      <c r="AR154" s="78"/>
      <c r="AS154" s="78"/>
      <c r="AT154" s="78"/>
      <c r="AU154" s="79"/>
      <c r="AV154" s="79"/>
      <c r="AW154" s="79"/>
      <c r="AX154" s="79"/>
      <c r="AY154" s="79"/>
      <c r="AZ154" s="79"/>
      <c r="BA154" s="79"/>
      <c r="BB154" s="78">
        <f>AN154</f>
        <v>1.7</v>
      </c>
      <c r="BC154" s="78"/>
      <c r="BD154" s="78"/>
      <c r="BE154" s="78"/>
      <c r="BF154" s="78"/>
      <c r="BG154" s="78">
        <f>AN154*100/U154</f>
        <v>27.868852459016395</v>
      </c>
      <c r="BH154" s="78"/>
      <c r="BI154" s="78"/>
      <c r="BJ154" s="78"/>
      <c r="BK154" s="78"/>
      <c r="BL154" s="78"/>
      <c r="BM154" s="78"/>
      <c r="BN154" s="79"/>
      <c r="BO154" s="79"/>
      <c r="BP154" s="79"/>
      <c r="BQ154" s="79"/>
      <c r="BR154" s="79"/>
      <c r="BS154" s="79"/>
      <c r="BT154" s="78">
        <f>BG154</f>
        <v>27.868852459016395</v>
      </c>
      <c r="BU154" s="78"/>
      <c r="BV154" s="49"/>
      <c r="BW154" s="49"/>
      <c r="BX154" s="49"/>
      <c r="BY154" s="49"/>
      <c r="BZ154" s="49"/>
    </row>
    <row r="155" spans="1:78" ht="27" customHeight="1">
      <c r="A155" s="80" t="s">
        <v>22</v>
      </c>
      <c r="B155" s="80"/>
      <c r="C155" s="141" t="s">
        <v>179</v>
      </c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78">
        <v>6.2</v>
      </c>
      <c r="V155" s="78"/>
      <c r="W155" s="78"/>
      <c r="X155" s="78"/>
      <c r="Y155" s="78"/>
      <c r="Z155" s="78"/>
      <c r="AA155" s="78"/>
      <c r="AB155" s="79"/>
      <c r="AC155" s="79"/>
      <c r="AD155" s="79"/>
      <c r="AE155" s="79"/>
      <c r="AF155" s="79"/>
      <c r="AG155" s="79"/>
      <c r="AH155" s="79"/>
      <c r="AI155" s="78">
        <f>U155</f>
        <v>6.2</v>
      </c>
      <c r="AJ155" s="78"/>
      <c r="AK155" s="78"/>
      <c r="AL155" s="78"/>
      <c r="AM155" s="78"/>
      <c r="AN155" s="78">
        <v>1.8</v>
      </c>
      <c r="AO155" s="78"/>
      <c r="AP155" s="78"/>
      <c r="AQ155" s="78"/>
      <c r="AR155" s="78"/>
      <c r="AS155" s="78"/>
      <c r="AT155" s="78"/>
      <c r="AU155" s="79"/>
      <c r="AV155" s="79"/>
      <c r="AW155" s="79"/>
      <c r="AX155" s="79"/>
      <c r="AY155" s="79"/>
      <c r="AZ155" s="79"/>
      <c r="BA155" s="79"/>
      <c r="BB155" s="78">
        <f>AN155</f>
        <v>1.8</v>
      </c>
      <c r="BC155" s="78"/>
      <c r="BD155" s="78"/>
      <c r="BE155" s="78"/>
      <c r="BF155" s="78"/>
      <c r="BG155" s="78">
        <f>AN155*100/U155</f>
        <v>29.032258064516128</v>
      </c>
      <c r="BH155" s="78"/>
      <c r="BI155" s="78"/>
      <c r="BJ155" s="78"/>
      <c r="BK155" s="78"/>
      <c r="BL155" s="78"/>
      <c r="BM155" s="78"/>
      <c r="BN155" s="79"/>
      <c r="BO155" s="79"/>
      <c r="BP155" s="79"/>
      <c r="BQ155" s="79"/>
      <c r="BR155" s="79"/>
      <c r="BS155" s="79"/>
      <c r="BT155" s="78">
        <f>BG155</f>
        <v>29.032258064516128</v>
      </c>
      <c r="BU155" s="78"/>
      <c r="BV155" s="49"/>
      <c r="BW155" s="49"/>
      <c r="BX155" s="49"/>
      <c r="BY155" s="49"/>
      <c r="BZ155" s="49"/>
    </row>
    <row r="156" spans="1:78" ht="21" customHeight="1">
      <c r="A156" s="80"/>
      <c r="B156" s="80"/>
      <c r="C156" s="88" t="s">
        <v>232</v>
      </c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49"/>
      <c r="BW156" s="49"/>
      <c r="BX156" s="49"/>
      <c r="BY156" s="49"/>
      <c r="BZ156" s="49"/>
    </row>
    <row r="157" spans="1:78" ht="30.75" customHeight="1">
      <c r="A157" s="82" t="s">
        <v>154</v>
      </c>
      <c r="B157" s="82"/>
      <c r="C157" s="83" t="s">
        <v>250</v>
      </c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6">
        <v>214</v>
      </c>
      <c r="V157" s="86"/>
      <c r="W157" s="86"/>
      <c r="X157" s="86"/>
      <c r="Y157" s="86"/>
      <c r="Z157" s="86"/>
      <c r="AA157" s="86"/>
      <c r="AB157" s="142"/>
      <c r="AC157" s="142"/>
      <c r="AD157" s="142"/>
      <c r="AE157" s="142"/>
      <c r="AF157" s="142"/>
      <c r="AG157" s="142"/>
      <c r="AH157" s="142"/>
      <c r="AI157" s="86">
        <f>U157</f>
        <v>214</v>
      </c>
      <c r="AJ157" s="86"/>
      <c r="AK157" s="86"/>
      <c r="AL157" s="86"/>
      <c r="AM157" s="86"/>
      <c r="AN157" s="78"/>
      <c r="AO157" s="78"/>
      <c r="AP157" s="78"/>
      <c r="AQ157" s="78"/>
      <c r="AR157" s="78"/>
      <c r="AS157" s="78"/>
      <c r="AT157" s="78"/>
      <c r="AU157" s="79"/>
      <c r="AV157" s="79"/>
      <c r="AW157" s="79"/>
      <c r="AX157" s="79"/>
      <c r="AY157" s="79"/>
      <c r="AZ157" s="79"/>
      <c r="BA157" s="79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9"/>
      <c r="BO157" s="79"/>
      <c r="BP157" s="79"/>
      <c r="BQ157" s="79"/>
      <c r="BR157" s="79"/>
      <c r="BS157" s="79"/>
      <c r="BT157" s="78"/>
      <c r="BU157" s="78"/>
      <c r="BV157" s="49"/>
      <c r="BW157" s="49"/>
      <c r="BX157" s="49"/>
      <c r="BY157" s="49"/>
      <c r="BZ157" s="49"/>
    </row>
    <row r="158" spans="1:78" ht="21" customHeight="1">
      <c r="A158" s="82" t="s">
        <v>21</v>
      </c>
      <c r="B158" s="82"/>
      <c r="C158" s="83" t="s">
        <v>48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49"/>
      <c r="BW158" s="49"/>
      <c r="BX158" s="49"/>
      <c r="BY158" s="49"/>
      <c r="BZ158" s="49"/>
    </row>
    <row r="159" spans="1:78" ht="26.25" customHeight="1">
      <c r="A159" s="80" t="s">
        <v>21</v>
      </c>
      <c r="B159" s="80"/>
      <c r="C159" s="81" t="s">
        <v>109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78">
        <f>U157</f>
        <v>214</v>
      </c>
      <c r="V159" s="78"/>
      <c r="W159" s="78"/>
      <c r="X159" s="78"/>
      <c r="Y159" s="78"/>
      <c r="Z159" s="78"/>
      <c r="AA159" s="78"/>
      <c r="AB159" s="79"/>
      <c r="AC159" s="79"/>
      <c r="AD159" s="79"/>
      <c r="AE159" s="79"/>
      <c r="AF159" s="79"/>
      <c r="AG159" s="79"/>
      <c r="AH159" s="79"/>
      <c r="AI159" s="78">
        <f>U159</f>
        <v>214</v>
      </c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9"/>
      <c r="AV159" s="79"/>
      <c r="AW159" s="79"/>
      <c r="AX159" s="79"/>
      <c r="AY159" s="79"/>
      <c r="AZ159" s="79"/>
      <c r="BA159" s="79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9"/>
      <c r="BO159" s="79"/>
      <c r="BP159" s="79"/>
      <c r="BQ159" s="79"/>
      <c r="BR159" s="79"/>
      <c r="BS159" s="79"/>
      <c r="BT159" s="78"/>
      <c r="BU159" s="78"/>
      <c r="BV159" s="49"/>
      <c r="BW159" s="49"/>
      <c r="BX159" s="49"/>
      <c r="BY159" s="49"/>
      <c r="BZ159" s="49"/>
    </row>
    <row r="160" spans="1:78" ht="21" customHeight="1">
      <c r="A160" s="82" t="s">
        <v>22</v>
      </c>
      <c r="B160" s="82"/>
      <c r="C160" s="83" t="s">
        <v>47</v>
      </c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49"/>
      <c r="BW160" s="49"/>
      <c r="BX160" s="49"/>
      <c r="BY160" s="49"/>
      <c r="BZ160" s="49"/>
    </row>
    <row r="161" spans="1:78" ht="27" customHeight="1">
      <c r="A161" s="80" t="s">
        <v>21</v>
      </c>
      <c r="B161" s="80"/>
      <c r="C161" s="81" t="s">
        <v>251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4">
        <v>3</v>
      </c>
      <c r="V161" s="84"/>
      <c r="W161" s="84"/>
      <c r="X161" s="84"/>
      <c r="Y161" s="84"/>
      <c r="Z161" s="84"/>
      <c r="AA161" s="84"/>
      <c r="AB161" s="85"/>
      <c r="AC161" s="85"/>
      <c r="AD161" s="85"/>
      <c r="AE161" s="85"/>
      <c r="AF161" s="85"/>
      <c r="AG161" s="85"/>
      <c r="AH161" s="85"/>
      <c r="AI161" s="84">
        <f>U161</f>
        <v>3</v>
      </c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5"/>
      <c r="AV161" s="85"/>
      <c r="AW161" s="85"/>
      <c r="AX161" s="85"/>
      <c r="AY161" s="85"/>
      <c r="AZ161" s="85"/>
      <c r="BA161" s="85"/>
      <c r="BB161" s="84"/>
      <c r="BC161" s="84"/>
      <c r="BD161" s="84"/>
      <c r="BE161" s="84"/>
      <c r="BF161" s="84"/>
      <c r="BG161" s="78"/>
      <c r="BH161" s="78"/>
      <c r="BI161" s="78"/>
      <c r="BJ161" s="78"/>
      <c r="BK161" s="78"/>
      <c r="BL161" s="78"/>
      <c r="BM161" s="78"/>
      <c r="BN161" s="79"/>
      <c r="BO161" s="79"/>
      <c r="BP161" s="79"/>
      <c r="BQ161" s="79"/>
      <c r="BR161" s="79"/>
      <c r="BS161" s="79"/>
      <c r="BT161" s="78"/>
      <c r="BU161" s="78"/>
      <c r="BV161" s="49"/>
      <c r="BW161" s="49"/>
      <c r="BX161" s="49"/>
      <c r="BY161" s="49"/>
      <c r="BZ161" s="49"/>
    </row>
    <row r="162" spans="1:78" ht="21" customHeight="1">
      <c r="A162" s="82" t="s">
        <v>23</v>
      </c>
      <c r="B162" s="82"/>
      <c r="C162" s="83" t="s">
        <v>51</v>
      </c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49"/>
      <c r="BW162" s="49"/>
      <c r="BX162" s="49"/>
      <c r="BY162" s="49"/>
      <c r="BZ162" s="49"/>
    </row>
    <row r="163" spans="1:78" ht="30" customHeight="1">
      <c r="A163" s="80" t="s">
        <v>21</v>
      </c>
      <c r="B163" s="80"/>
      <c r="C163" s="81" t="s">
        <v>252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78">
        <f>U161*100/3</f>
        <v>100</v>
      </c>
      <c r="V163" s="78"/>
      <c r="W163" s="78"/>
      <c r="X163" s="78"/>
      <c r="Y163" s="78"/>
      <c r="Z163" s="78"/>
      <c r="AA163" s="78"/>
      <c r="AB163" s="79"/>
      <c r="AC163" s="79"/>
      <c r="AD163" s="79"/>
      <c r="AE163" s="79"/>
      <c r="AF163" s="79"/>
      <c r="AG163" s="79"/>
      <c r="AH163" s="79"/>
      <c r="AI163" s="78">
        <f>U163</f>
        <v>100</v>
      </c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9"/>
      <c r="AV163" s="79"/>
      <c r="AW163" s="79"/>
      <c r="AX163" s="79"/>
      <c r="AY163" s="79"/>
      <c r="AZ163" s="79"/>
      <c r="BA163" s="79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9"/>
      <c r="BO163" s="79"/>
      <c r="BP163" s="79"/>
      <c r="BQ163" s="79"/>
      <c r="BR163" s="79"/>
      <c r="BS163" s="79"/>
      <c r="BT163" s="78"/>
      <c r="BU163" s="78"/>
      <c r="BV163" s="49"/>
      <c r="BW163" s="49"/>
      <c r="BX163" s="49"/>
      <c r="BY163" s="49"/>
      <c r="BZ163" s="49"/>
    </row>
    <row r="164" spans="1:78" ht="28.5" customHeight="1">
      <c r="A164" s="80" t="s">
        <v>22</v>
      </c>
      <c r="B164" s="80"/>
      <c r="C164" s="81" t="s">
        <v>253</v>
      </c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78">
        <f>U159*100/181</f>
        <v>118.23204419889503</v>
      </c>
      <c r="V164" s="78"/>
      <c r="W164" s="78"/>
      <c r="X164" s="78"/>
      <c r="Y164" s="78"/>
      <c r="Z164" s="78"/>
      <c r="AA164" s="78"/>
      <c r="AB164" s="79"/>
      <c r="AC164" s="79"/>
      <c r="AD164" s="79"/>
      <c r="AE164" s="79"/>
      <c r="AF164" s="79"/>
      <c r="AG164" s="79"/>
      <c r="AH164" s="79"/>
      <c r="AI164" s="78">
        <f>U164</f>
        <v>118.23204419889503</v>
      </c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9"/>
      <c r="AV164" s="79"/>
      <c r="AW164" s="79"/>
      <c r="AX164" s="79"/>
      <c r="AY164" s="79"/>
      <c r="AZ164" s="79"/>
      <c r="BA164" s="79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9"/>
      <c r="BO164" s="79"/>
      <c r="BP164" s="79"/>
      <c r="BQ164" s="79"/>
      <c r="BR164" s="79"/>
      <c r="BS164" s="79"/>
      <c r="BT164" s="78"/>
      <c r="BU164" s="78"/>
      <c r="BV164" s="49"/>
      <c r="BW164" s="49"/>
      <c r="BX164" s="49"/>
      <c r="BY164" s="49"/>
      <c r="BZ164" s="49"/>
    </row>
    <row r="165" spans="1:78" ht="27" customHeight="1">
      <c r="A165" s="82" t="s">
        <v>155</v>
      </c>
      <c r="B165" s="82"/>
      <c r="C165" s="83" t="s">
        <v>108</v>
      </c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6">
        <f>U167+U169</f>
        <v>501.90000000000003</v>
      </c>
      <c r="V165" s="86"/>
      <c r="W165" s="86"/>
      <c r="X165" s="86"/>
      <c r="Y165" s="86"/>
      <c r="Z165" s="86"/>
      <c r="AA165" s="86"/>
      <c r="AB165" s="142"/>
      <c r="AC165" s="142"/>
      <c r="AD165" s="142"/>
      <c r="AE165" s="142"/>
      <c r="AF165" s="142"/>
      <c r="AG165" s="142"/>
      <c r="AH165" s="142"/>
      <c r="AI165" s="86">
        <f>U165</f>
        <v>501.90000000000003</v>
      </c>
      <c r="AJ165" s="86"/>
      <c r="AK165" s="86"/>
      <c r="AL165" s="86"/>
      <c r="AM165" s="86"/>
      <c r="AN165" s="86">
        <v>178.8</v>
      </c>
      <c r="AO165" s="86"/>
      <c r="AP165" s="86"/>
      <c r="AQ165" s="86"/>
      <c r="AR165" s="86"/>
      <c r="AS165" s="86"/>
      <c r="AT165" s="86"/>
      <c r="AU165" s="142"/>
      <c r="AV165" s="142"/>
      <c r="AW165" s="142"/>
      <c r="AX165" s="142"/>
      <c r="AY165" s="142"/>
      <c r="AZ165" s="142"/>
      <c r="BA165" s="142"/>
      <c r="BB165" s="86">
        <f>AN165</f>
        <v>178.8</v>
      </c>
      <c r="BC165" s="86"/>
      <c r="BD165" s="86"/>
      <c r="BE165" s="86"/>
      <c r="BF165" s="86"/>
      <c r="BG165" s="86">
        <f>AN165*100/U165</f>
        <v>35.6246264196055</v>
      </c>
      <c r="BH165" s="86"/>
      <c r="BI165" s="86"/>
      <c r="BJ165" s="86"/>
      <c r="BK165" s="86"/>
      <c r="BL165" s="86"/>
      <c r="BM165" s="86"/>
      <c r="BN165" s="142"/>
      <c r="BO165" s="142"/>
      <c r="BP165" s="142"/>
      <c r="BQ165" s="142"/>
      <c r="BR165" s="142"/>
      <c r="BS165" s="142"/>
      <c r="BT165" s="86">
        <f>BG165</f>
        <v>35.6246264196055</v>
      </c>
      <c r="BU165" s="86"/>
      <c r="BV165" s="49"/>
      <c r="BW165" s="49"/>
      <c r="BX165" s="49"/>
      <c r="BY165" s="49"/>
      <c r="BZ165" s="49"/>
    </row>
    <row r="166" spans="1:78" ht="16.5" customHeight="1">
      <c r="A166" s="82" t="s">
        <v>21</v>
      </c>
      <c r="B166" s="82"/>
      <c r="C166" s="83" t="s">
        <v>48</v>
      </c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49"/>
      <c r="BW166" s="49"/>
      <c r="BX166" s="49"/>
      <c r="BY166" s="49"/>
      <c r="BZ166" s="49"/>
    </row>
    <row r="167" spans="1:78" ht="24.75" customHeight="1">
      <c r="A167" s="80" t="s">
        <v>21</v>
      </c>
      <c r="B167" s="80"/>
      <c r="C167" s="81" t="s">
        <v>68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78">
        <v>304.6</v>
      </c>
      <c r="V167" s="78"/>
      <c r="W167" s="78"/>
      <c r="X167" s="78"/>
      <c r="Y167" s="78"/>
      <c r="Z167" s="78"/>
      <c r="AA167" s="78"/>
      <c r="AB167" s="79"/>
      <c r="AC167" s="79"/>
      <c r="AD167" s="79"/>
      <c r="AE167" s="79"/>
      <c r="AF167" s="79"/>
      <c r="AG167" s="79"/>
      <c r="AH167" s="79"/>
      <c r="AI167" s="78">
        <f>U167</f>
        <v>304.6</v>
      </c>
      <c r="AJ167" s="78"/>
      <c r="AK167" s="78"/>
      <c r="AL167" s="78"/>
      <c r="AM167" s="78"/>
      <c r="AN167" s="78">
        <f>AN165</f>
        <v>178.8</v>
      </c>
      <c r="AO167" s="78"/>
      <c r="AP167" s="78"/>
      <c r="AQ167" s="78"/>
      <c r="AR167" s="78"/>
      <c r="AS167" s="78"/>
      <c r="AT167" s="78"/>
      <c r="AU167" s="79"/>
      <c r="AV167" s="79"/>
      <c r="AW167" s="79"/>
      <c r="AX167" s="79"/>
      <c r="AY167" s="79"/>
      <c r="AZ167" s="79"/>
      <c r="BA167" s="79"/>
      <c r="BB167" s="78">
        <f>AN167</f>
        <v>178.8</v>
      </c>
      <c r="BC167" s="78"/>
      <c r="BD167" s="78"/>
      <c r="BE167" s="78"/>
      <c r="BF167" s="78"/>
      <c r="BG167" s="78">
        <f>AN167*100/U167</f>
        <v>58.69993434011818</v>
      </c>
      <c r="BH167" s="78"/>
      <c r="BI167" s="78"/>
      <c r="BJ167" s="78"/>
      <c r="BK167" s="78"/>
      <c r="BL167" s="78"/>
      <c r="BM167" s="78"/>
      <c r="BN167" s="79"/>
      <c r="BO167" s="79"/>
      <c r="BP167" s="79"/>
      <c r="BQ167" s="79"/>
      <c r="BR167" s="79"/>
      <c r="BS167" s="79"/>
      <c r="BT167" s="78">
        <f>BG167</f>
        <v>58.69993434011818</v>
      </c>
      <c r="BU167" s="78"/>
      <c r="BV167" s="49"/>
      <c r="BW167" s="49"/>
      <c r="BX167" s="49"/>
      <c r="BY167" s="49"/>
      <c r="BZ167" s="49"/>
    </row>
    <row r="168" spans="1:78" ht="24.75" customHeight="1">
      <c r="A168" s="127"/>
      <c r="B168" s="128"/>
      <c r="C168" s="112" t="s">
        <v>264</v>
      </c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4"/>
      <c r="BV168" s="49"/>
      <c r="BW168" s="49"/>
      <c r="BX168" s="49"/>
      <c r="BY168" s="49"/>
      <c r="BZ168" s="49"/>
    </row>
    <row r="169" spans="1:78" ht="24.75" customHeight="1">
      <c r="A169" s="80" t="s">
        <v>22</v>
      </c>
      <c r="B169" s="80"/>
      <c r="C169" s="81" t="s">
        <v>194</v>
      </c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78">
        <v>197.3</v>
      </c>
      <c r="V169" s="78"/>
      <c r="W169" s="78"/>
      <c r="X169" s="78"/>
      <c r="Y169" s="78"/>
      <c r="Z169" s="78"/>
      <c r="AA169" s="78"/>
      <c r="AB169" s="79"/>
      <c r="AC169" s="79"/>
      <c r="AD169" s="79"/>
      <c r="AE169" s="79"/>
      <c r="AF169" s="79"/>
      <c r="AG169" s="79"/>
      <c r="AH169" s="79"/>
      <c r="AI169" s="78">
        <f>U169</f>
        <v>197.3</v>
      </c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9"/>
      <c r="AV169" s="79"/>
      <c r="AW169" s="79"/>
      <c r="AX169" s="79"/>
      <c r="AY169" s="79"/>
      <c r="AZ169" s="79"/>
      <c r="BA169" s="79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9"/>
      <c r="BO169" s="79"/>
      <c r="BP169" s="79"/>
      <c r="BQ169" s="79"/>
      <c r="BR169" s="79"/>
      <c r="BS169" s="79"/>
      <c r="BT169" s="78"/>
      <c r="BU169" s="78"/>
      <c r="BV169" s="49"/>
      <c r="BW169" s="49"/>
      <c r="BX169" s="49"/>
      <c r="BY169" s="49"/>
      <c r="BZ169" s="49"/>
    </row>
    <row r="170" spans="1:78" ht="17.25" customHeight="1">
      <c r="A170" s="82" t="s">
        <v>22</v>
      </c>
      <c r="B170" s="82"/>
      <c r="C170" s="83" t="s">
        <v>47</v>
      </c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49"/>
      <c r="BW170" s="49"/>
      <c r="BX170" s="49"/>
      <c r="BY170" s="49"/>
      <c r="BZ170" s="49"/>
    </row>
    <row r="171" spans="1:78" ht="24.75" customHeight="1">
      <c r="A171" s="80" t="s">
        <v>21</v>
      </c>
      <c r="B171" s="80"/>
      <c r="C171" s="81" t="s">
        <v>97</v>
      </c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4">
        <v>7</v>
      </c>
      <c r="V171" s="84"/>
      <c r="W171" s="84"/>
      <c r="X171" s="84"/>
      <c r="Y171" s="84"/>
      <c r="Z171" s="84"/>
      <c r="AA171" s="84"/>
      <c r="AB171" s="85"/>
      <c r="AC171" s="85"/>
      <c r="AD171" s="85"/>
      <c r="AE171" s="85"/>
      <c r="AF171" s="85"/>
      <c r="AG171" s="85"/>
      <c r="AH171" s="85"/>
      <c r="AI171" s="84">
        <f>U171</f>
        <v>7</v>
      </c>
      <c r="AJ171" s="84"/>
      <c r="AK171" s="84"/>
      <c r="AL171" s="84"/>
      <c r="AM171" s="84"/>
      <c r="AN171" s="84">
        <v>6</v>
      </c>
      <c r="AO171" s="84"/>
      <c r="AP171" s="84"/>
      <c r="AQ171" s="84"/>
      <c r="AR171" s="84"/>
      <c r="AS171" s="84"/>
      <c r="AT171" s="84"/>
      <c r="AU171" s="85"/>
      <c r="AV171" s="85"/>
      <c r="AW171" s="85"/>
      <c r="AX171" s="85"/>
      <c r="AY171" s="85"/>
      <c r="AZ171" s="85"/>
      <c r="BA171" s="85"/>
      <c r="BB171" s="84">
        <f>AN171</f>
        <v>6</v>
      </c>
      <c r="BC171" s="84"/>
      <c r="BD171" s="84"/>
      <c r="BE171" s="84"/>
      <c r="BF171" s="84"/>
      <c r="BG171" s="78">
        <f>BB171*100/AI171</f>
        <v>85.71428571428571</v>
      </c>
      <c r="BH171" s="78"/>
      <c r="BI171" s="78"/>
      <c r="BJ171" s="78"/>
      <c r="BK171" s="78"/>
      <c r="BL171" s="78"/>
      <c r="BM171" s="78"/>
      <c r="BN171" s="79"/>
      <c r="BO171" s="79"/>
      <c r="BP171" s="79"/>
      <c r="BQ171" s="79"/>
      <c r="BR171" s="79"/>
      <c r="BS171" s="79"/>
      <c r="BT171" s="78">
        <f>BG171</f>
        <v>85.71428571428571</v>
      </c>
      <c r="BU171" s="78"/>
      <c r="BV171" s="49"/>
      <c r="BW171" s="49"/>
      <c r="BX171" s="49"/>
      <c r="BY171" s="49"/>
      <c r="BZ171" s="49"/>
    </row>
    <row r="172" spans="1:78" ht="21" customHeight="1">
      <c r="A172" s="127"/>
      <c r="B172" s="128"/>
      <c r="C172" s="112" t="s">
        <v>265</v>
      </c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4"/>
      <c r="BV172" s="49"/>
      <c r="BW172" s="49"/>
      <c r="BX172" s="49"/>
      <c r="BY172" s="49"/>
      <c r="BZ172" s="49"/>
    </row>
    <row r="173" spans="1:78" ht="15" customHeight="1">
      <c r="A173" s="82" t="s">
        <v>23</v>
      </c>
      <c r="B173" s="82"/>
      <c r="C173" s="83" t="s">
        <v>49</v>
      </c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49"/>
      <c r="BW173" s="49"/>
      <c r="BX173" s="49"/>
      <c r="BY173" s="49"/>
      <c r="BZ173" s="49"/>
    </row>
    <row r="174" spans="1:78" ht="15" customHeight="1">
      <c r="A174" s="80" t="s">
        <v>21</v>
      </c>
      <c r="B174" s="80"/>
      <c r="C174" s="81" t="s">
        <v>69</v>
      </c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78">
        <f>U167/U171</f>
        <v>43.51428571428572</v>
      </c>
      <c r="V174" s="78"/>
      <c r="W174" s="78"/>
      <c r="X174" s="78"/>
      <c r="Y174" s="78"/>
      <c r="Z174" s="78"/>
      <c r="AA174" s="78"/>
      <c r="AB174" s="79"/>
      <c r="AC174" s="79"/>
      <c r="AD174" s="79"/>
      <c r="AE174" s="79"/>
      <c r="AF174" s="79"/>
      <c r="AG174" s="79"/>
      <c r="AH174" s="79"/>
      <c r="AI174" s="78">
        <f>U174</f>
        <v>43.51428571428572</v>
      </c>
      <c r="AJ174" s="78"/>
      <c r="AK174" s="78"/>
      <c r="AL174" s="78"/>
      <c r="AM174" s="78"/>
      <c r="AN174" s="78">
        <f>AN167/AN171</f>
        <v>29.8</v>
      </c>
      <c r="AO174" s="78"/>
      <c r="AP174" s="78"/>
      <c r="AQ174" s="78"/>
      <c r="AR174" s="78"/>
      <c r="AS174" s="78"/>
      <c r="AT174" s="78"/>
      <c r="AU174" s="79"/>
      <c r="AV174" s="79"/>
      <c r="AW174" s="79"/>
      <c r="AX174" s="79"/>
      <c r="AY174" s="79"/>
      <c r="AZ174" s="79"/>
      <c r="BA174" s="79"/>
      <c r="BB174" s="78">
        <f>AN174</f>
        <v>29.8</v>
      </c>
      <c r="BC174" s="78"/>
      <c r="BD174" s="78"/>
      <c r="BE174" s="78"/>
      <c r="BF174" s="78"/>
      <c r="BG174" s="78">
        <f>BB174*100/U174</f>
        <v>68.48325673013788</v>
      </c>
      <c r="BH174" s="78"/>
      <c r="BI174" s="78"/>
      <c r="BJ174" s="78"/>
      <c r="BK174" s="78"/>
      <c r="BL174" s="78"/>
      <c r="BM174" s="78"/>
      <c r="BN174" s="79"/>
      <c r="BO174" s="79"/>
      <c r="BP174" s="79"/>
      <c r="BQ174" s="79"/>
      <c r="BR174" s="79"/>
      <c r="BS174" s="79"/>
      <c r="BT174" s="78">
        <f>BG174</f>
        <v>68.48325673013788</v>
      </c>
      <c r="BU174" s="78"/>
      <c r="BV174" s="49"/>
      <c r="BW174" s="49"/>
      <c r="BX174" s="49"/>
      <c r="BY174" s="49"/>
      <c r="BZ174" s="49"/>
    </row>
    <row r="175" spans="1:78" ht="15" customHeight="1">
      <c r="A175" s="127"/>
      <c r="B175" s="128"/>
      <c r="C175" s="112" t="s">
        <v>267</v>
      </c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4"/>
      <c r="BV175" s="49"/>
      <c r="BW175" s="49"/>
      <c r="BX175" s="49"/>
      <c r="BY175" s="49"/>
      <c r="BZ175" s="49"/>
    </row>
    <row r="176" spans="1:78" ht="19.5" customHeight="1">
      <c r="A176" s="82" t="s">
        <v>24</v>
      </c>
      <c r="B176" s="82"/>
      <c r="C176" s="83" t="s">
        <v>51</v>
      </c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49"/>
      <c r="BW176" s="49"/>
      <c r="BX176" s="49"/>
      <c r="BY176" s="49"/>
      <c r="BZ176" s="49"/>
    </row>
    <row r="177" spans="1:78" ht="15.75" customHeight="1">
      <c r="A177" s="80" t="s">
        <v>21</v>
      </c>
      <c r="B177" s="80"/>
      <c r="C177" s="81" t="s">
        <v>112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78">
        <f>U171*100/6</f>
        <v>116.66666666666667</v>
      </c>
      <c r="V177" s="78"/>
      <c r="W177" s="78"/>
      <c r="X177" s="78"/>
      <c r="Y177" s="78"/>
      <c r="Z177" s="78"/>
      <c r="AA177" s="78"/>
      <c r="AB177" s="79"/>
      <c r="AC177" s="79"/>
      <c r="AD177" s="79"/>
      <c r="AE177" s="79"/>
      <c r="AF177" s="79"/>
      <c r="AG177" s="79"/>
      <c r="AH177" s="79"/>
      <c r="AI177" s="78">
        <f>U177</f>
        <v>116.66666666666667</v>
      </c>
      <c r="AJ177" s="78"/>
      <c r="AK177" s="78"/>
      <c r="AL177" s="78"/>
      <c r="AM177" s="78"/>
      <c r="AN177" s="78">
        <f>AN171*100/U171</f>
        <v>85.71428571428571</v>
      </c>
      <c r="AO177" s="78"/>
      <c r="AP177" s="78"/>
      <c r="AQ177" s="78"/>
      <c r="AR177" s="78"/>
      <c r="AS177" s="78"/>
      <c r="AT177" s="78"/>
      <c r="AU177" s="79"/>
      <c r="AV177" s="79"/>
      <c r="AW177" s="79"/>
      <c r="AX177" s="79"/>
      <c r="AY177" s="79"/>
      <c r="AZ177" s="79"/>
      <c r="BA177" s="79"/>
      <c r="BB177" s="78">
        <f>AN177</f>
        <v>85.71428571428571</v>
      </c>
      <c r="BC177" s="78"/>
      <c r="BD177" s="78"/>
      <c r="BE177" s="78"/>
      <c r="BF177" s="78"/>
      <c r="BG177" s="78">
        <v>73.4</v>
      </c>
      <c r="BH177" s="78"/>
      <c r="BI177" s="78"/>
      <c r="BJ177" s="78"/>
      <c r="BK177" s="78"/>
      <c r="BL177" s="78"/>
      <c r="BM177" s="78"/>
      <c r="BN177" s="79"/>
      <c r="BO177" s="79"/>
      <c r="BP177" s="79"/>
      <c r="BQ177" s="79"/>
      <c r="BR177" s="79"/>
      <c r="BS177" s="79"/>
      <c r="BT177" s="78">
        <f>BG177</f>
        <v>73.4</v>
      </c>
      <c r="BU177" s="78"/>
      <c r="BV177" s="49"/>
      <c r="BW177" s="49"/>
      <c r="BX177" s="49"/>
      <c r="BY177" s="49"/>
      <c r="BZ177" s="49"/>
    </row>
    <row r="178" spans="1:78" ht="15.75" customHeight="1">
      <c r="A178" s="127"/>
      <c r="B178" s="128"/>
      <c r="C178" s="112" t="s">
        <v>268</v>
      </c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4"/>
      <c r="BV178" s="49"/>
      <c r="BW178" s="49"/>
      <c r="BX178" s="49"/>
      <c r="BY178" s="49"/>
      <c r="BZ178" s="49"/>
    </row>
    <row r="179" spans="1:78" ht="24.75" customHeight="1">
      <c r="A179" s="80" t="s">
        <v>22</v>
      </c>
      <c r="B179" s="80"/>
      <c r="C179" s="81" t="s">
        <v>192</v>
      </c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78">
        <v>100</v>
      </c>
      <c r="V179" s="78"/>
      <c r="W179" s="78"/>
      <c r="X179" s="78"/>
      <c r="Y179" s="78"/>
      <c r="Z179" s="78"/>
      <c r="AA179" s="78"/>
      <c r="AB179" s="79"/>
      <c r="AC179" s="79"/>
      <c r="AD179" s="79"/>
      <c r="AE179" s="79"/>
      <c r="AF179" s="79"/>
      <c r="AG179" s="79"/>
      <c r="AH179" s="79"/>
      <c r="AI179" s="78">
        <f>U179</f>
        <v>100</v>
      </c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9"/>
      <c r="AV179" s="79"/>
      <c r="AW179" s="79"/>
      <c r="AX179" s="79"/>
      <c r="AY179" s="79"/>
      <c r="AZ179" s="79"/>
      <c r="BA179" s="79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9"/>
      <c r="BO179" s="79"/>
      <c r="BP179" s="79"/>
      <c r="BQ179" s="79"/>
      <c r="BR179" s="79"/>
      <c r="BS179" s="79"/>
      <c r="BT179" s="78"/>
      <c r="BU179" s="78"/>
      <c r="BV179" s="49"/>
      <c r="BW179" s="49"/>
      <c r="BX179" s="49"/>
      <c r="BY179" s="49"/>
      <c r="BZ179" s="49"/>
    </row>
    <row r="180" spans="1:78" ht="41.25" customHeight="1">
      <c r="A180" s="121" t="s">
        <v>242</v>
      </c>
      <c r="B180" s="122"/>
      <c r="C180" s="97" t="s">
        <v>196</v>
      </c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9"/>
      <c r="U180" s="138">
        <f>U182</f>
        <v>892.4</v>
      </c>
      <c r="V180" s="139"/>
      <c r="W180" s="139"/>
      <c r="X180" s="139"/>
      <c r="Y180" s="139"/>
      <c r="Z180" s="139"/>
      <c r="AA180" s="140"/>
      <c r="AB180" s="135">
        <f>AB182</f>
        <v>5301.1</v>
      </c>
      <c r="AC180" s="136"/>
      <c r="AD180" s="136"/>
      <c r="AE180" s="136"/>
      <c r="AF180" s="136"/>
      <c r="AG180" s="136"/>
      <c r="AH180" s="137"/>
      <c r="AI180" s="138">
        <f>U180+AB180</f>
        <v>6193.5</v>
      </c>
      <c r="AJ180" s="139"/>
      <c r="AK180" s="139"/>
      <c r="AL180" s="139"/>
      <c r="AM180" s="140"/>
      <c r="AN180" s="95"/>
      <c r="AO180" s="100"/>
      <c r="AP180" s="100"/>
      <c r="AQ180" s="100"/>
      <c r="AR180" s="100"/>
      <c r="AS180" s="100"/>
      <c r="AT180" s="96"/>
      <c r="AU180" s="92"/>
      <c r="AV180" s="93"/>
      <c r="AW180" s="93"/>
      <c r="AX180" s="93"/>
      <c r="AY180" s="93"/>
      <c r="AZ180" s="93"/>
      <c r="BA180" s="94"/>
      <c r="BB180" s="95"/>
      <c r="BC180" s="100"/>
      <c r="BD180" s="100"/>
      <c r="BE180" s="100"/>
      <c r="BF180" s="96"/>
      <c r="BG180" s="95"/>
      <c r="BH180" s="100"/>
      <c r="BI180" s="100"/>
      <c r="BJ180" s="100"/>
      <c r="BK180" s="100"/>
      <c r="BL180" s="100"/>
      <c r="BM180" s="96"/>
      <c r="BN180" s="92"/>
      <c r="BO180" s="93"/>
      <c r="BP180" s="93"/>
      <c r="BQ180" s="93"/>
      <c r="BR180" s="93"/>
      <c r="BS180" s="94"/>
      <c r="BT180" s="95"/>
      <c r="BU180" s="96"/>
      <c r="BV180" s="49"/>
      <c r="BW180" s="49"/>
      <c r="BX180" s="49"/>
      <c r="BY180" s="49"/>
      <c r="BZ180" s="49"/>
    </row>
    <row r="181" spans="1:78" ht="24.75" customHeight="1">
      <c r="A181" s="121" t="s">
        <v>21</v>
      </c>
      <c r="B181" s="122"/>
      <c r="C181" s="97" t="s">
        <v>48</v>
      </c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9"/>
      <c r="BV181" s="49"/>
      <c r="BW181" s="49"/>
      <c r="BX181" s="49"/>
      <c r="BY181" s="49"/>
      <c r="BZ181" s="49"/>
    </row>
    <row r="182" spans="1:78" ht="24.75" customHeight="1">
      <c r="A182" s="127" t="s">
        <v>21</v>
      </c>
      <c r="B182" s="128"/>
      <c r="C182" s="101" t="s">
        <v>197</v>
      </c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3"/>
      <c r="U182" s="95">
        <v>892.4</v>
      </c>
      <c r="V182" s="100"/>
      <c r="W182" s="100"/>
      <c r="X182" s="100"/>
      <c r="Y182" s="100"/>
      <c r="Z182" s="100"/>
      <c r="AA182" s="96"/>
      <c r="AB182" s="92">
        <v>5301.1</v>
      </c>
      <c r="AC182" s="93"/>
      <c r="AD182" s="93"/>
      <c r="AE182" s="93"/>
      <c r="AF182" s="93"/>
      <c r="AG182" s="93"/>
      <c r="AH182" s="94"/>
      <c r="AI182" s="95">
        <f>AI180</f>
        <v>6193.5</v>
      </c>
      <c r="AJ182" s="100"/>
      <c r="AK182" s="100"/>
      <c r="AL182" s="100"/>
      <c r="AM182" s="96"/>
      <c r="AN182" s="95"/>
      <c r="AO182" s="100"/>
      <c r="AP182" s="100"/>
      <c r="AQ182" s="100"/>
      <c r="AR182" s="100"/>
      <c r="AS182" s="100"/>
      <c r="AT182" s="96"/>
      <c r="AU182" s="92"/>
      <c r="AV182" s="93"/>
      <c r="AW182" s="93"/>
      <c r="AX182" s="93"/>
      <c r="AY182" s="93"/>
      <c r="AZ182" s="93"/>
      <c r="BA182" s="94"/>
      <c r="BB182" s="95"/>
      <c r="BC182" s="100"/>
      <c r="BD182" s="100"/>
      <c r="BE182" s="100"/>
      <c r="BF182" s="96"/>
      <c r="BG182" s="95"/>
      <c r="BH182" s="100"/>
      <c r="BI182" s="100"/>
      <c r="BJ182" s="100"/>
      <c r="BK182" s="100"/>
      <c r="BL182" s="100"/>
      <c r="BM182" s="96"/>
      <c r="BN182" s="92"/>
      <c r="BO182" s="93"/>
      <c r="BP182" s="93"/>
      <c r="BQ182" s="93"/>
      <c r="BR182" s="93"/>
      <c r="BS182" s="94"/>
      <c r="BT182" s="95"/>
      <c r="BU182" s="96"/>
      <c r="BV182" s="49"/>
      <c r="BW182" s="49"/>
      <c r="BX182" s="49"/>
      <c r="BY182" s="49"/>
      <c r="BZ182" s="49"/>
    </row>
    <row r="183" spans="1:78" ht="24.75" customHeight="1">
      <c r="A183" s="121" t="s">
        <v>22</v>
      </c>
      <c r="B183" s="122"/>
      <c r="C183" s="97" t="s">
        <v>47</v>
      </c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9"/>
      <c r="BV183" s="49"/>
      <c r="BW183" s="49"/>
      <c r="BX183" s="49"/>
      <c r="BY183" s="49"/>
      <c r="BZ183" s="49"/>
    </row>
    <row r="184" spans="1:78" ht="24.75" customHeight="1">
      <c r="A184" s="127" t="s">
        <v>21</v>
      </c>
      <c r="B184" s="128"/>
      <c r="C184" s="129" t="s">
        <v>198</v>
      </c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1"/>
      <c r="U184" s="115">
        <v>361</v>
      </c>
      <c r="V184" s="116"/>
      <c r="W184" s="116"/>
      <c r="X184" s="116"/>
      <c r="Y184" s="116"/>
      <c r="Z184" s="116"/>
      <c r="AA184" s="117"/>
      <c r="AB184" s="107">
        <v>3</v>
      </c>
      <c r="AC184" s="108"/>
      <c r="AD184" s="108"/>
      <c r="AE184" s="108"/>
      <c r="AF184" s="108"/>
      <c r="AG184" s="108"/>
      <c r="AH184" s="109"/>
      <c r="AI184" s="115">
        <f>U184+AB184</f>
        <v>364</v>
      </c>
      <c r="AJ184" s="116"/>
      <c r="AK184" s="116"/>
      <c r="AL184" s="116"/>
      <c r="AM184" s="117"/>
      <c r="AN184" s="115"/>
      <c r="AO184" s="116"/>
      <c r="AP184" s="116"/>
      <c r="AQ184" s="116"/>
      <c r="AR184" s="116"/>
      <c r="AS184" s="116"/>
      <c r="AT184" s="117"/>
      <c r="AU184" s="107"/>
      <c r="AV184" s="108"/>
      <c r="AW184" s="108"/>
      <c r="AX184" s="108"/>
      <c r="AY184" s="108"/>
      <c r="AZ184" s="108"/>
      <c r="BA184" s="109"/>
      <c r="BB184" s="115"/>
      <c r="BC184" s="116"/>
      <c r="BD184" s="116"/>
      <c r="BE184" s="116"/>
      <c r="BF184" s="117"/>
      <c r="BG184" s="115"/>
      <c r="BH184" s="116"/>
      <c r="BI184" s="116"/>
      <c r="BJ184" s="116"/>
      <c r="BK184" s="116"/>
      <c r="BL184" s="116"/>
      <c r="BM184" s="117"/>
      <c r="BN184" s="107"/>
      <c r="BO184" s="108"/>
      <c r="BP184" s="108"/>
      <c r="BQ184" s="108"/>
      <c r="BR184" s="108"/>
      <c r="BS184" s="109"/>
      <c r="BT184" s="115"/>
      <c r="BU184" s="117"/>
      <c r="BV184" s="49"/>
      <c r="BW184" s="49"/>
      <c r="BX184" s="49"/>
      <c r="BY184" s="49"/>
      <c r="BZ184" s="49"/>
    </row>
    <row r="185" spans="1:78" ht="24.75" customHeight="1">
      <c r="A185" s="121" t="s">
        <v>23</v>
      </c>
      <c r="B185" s="122"/>
      <c r="C185" s="97" t="s">
        <v>49</v>
      </c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9"/>
      <c r="BV185" s="49"/>
      <c r="BW185" s="49"/>
      <c r="BX185" s="49"/>
      <c r="BY185" s="49"/>
      <c r="BZ185" s="49"/>
    </row>
    <row r="186" spans="1:78" ht="24.75" customHeight="1">
      <c r="A186" s="127" t="s">
        <v>21</v>
      </c>
      <c r="B186" s="128"/>
      <c r="C186" s="101" t="s">
        <v>199</v>
      </c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3"/>
      <c r="U186" s="95">
        <f>U182/U184</f>
        <v>2.47202216066482</v>
      </c>
      <c r="V186" s="100"/>
      <c r="W186" s="100"/>
      <c r="X186" s="100"/>
      <c r="Y186" s="100"/>
      <c r="Z186" s="100"/>
      <c r="AA186" s="96"/>
      <c r="AB186" s="92">
        <f>AB182/AB184</f>
        <v>1767.0333333333335</v>
      </c>
      <c r="AC186" s="93"/>
      <c r="AD186" s="93"/>
      <c r="AE186" s="93"/>
      <c r="AF186" s="93"/>
      <c r="AG186" s="93"/>
      <c r="AH186" s="94"/>
      <c r="AI186" s="95">
        <f>AI182/AI184</f>
        <v>17.01510989010989</v>
      </c>
      <c r="AJ186" s="100"/>
      <c r="AK186" s="100"/>
      <c r="AL186" s="100"/>
      <c r="AM186" s="96"/>
      <c r="AN186" s="95"/>
      <c r="AO186" s="100"/>
      <c r="AP186" s="100"/>
      <c r="AQ186" s="100"/>
      <c r="AR186" s="100"/>
      <c r="AS186" s="100"/>
      <c r="AT186" s="96"/>
      <c r="AU186" s="92"/>
      <c r="AV186" s="93"/>
      <c r="AW186" s="93"/>
      <c r="AX186" s="93"/>
      <c r="AY186" s="93"/>
      <c r="AZ186" s="93"/>
      <c r="BA186" s="94"/>
      <c r="BB186" s="95"/>
      <c r="BC186" s="100"/>
      <c r="BD186" s="100"/>
      <c r="BE186" s="100"/>
      <c r="BF186" s="96"/>
      <c r="BG186" s="95"/>
      <c r="BH186" s="100"/>
      <c r="BI186" s="100"/>
      <c r="BJ186" s="100"/>
      <c r="BK186" s="100"/>
      <c r="BL186" s="100"/>
      <c r="BM186" s="96"/>
      <c r="BN186" s="92"/>
      <c r="BO186" s="93"/>
      <c r="BP186" s="93"/>
      <c r="BQ186" s="93"/>
      <c r="BR186" s="93"/>
      <c r="BS186" s="94"/>
      <c r="BT186" s="95"/>
      <c r="BU186" s="96"/>
      <c r="BV186" s="49"/>
      <c r="BW186" s="49"/>
      <c r="BX186" s="49"/>
      <c r="BY186" s="49"/>
      <c r="BZ186" s="49"/>
    </row>
    <row r="187" spans="1:78" ht="24.75" customHeight="1">
      <c r="A187" s="121" t="s">
        <v>24</v>
      </c>
      <c r="B187" s="122"/>
      <c r="C187" s="97" t="s">
        <v>51</v>
      </c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9"/>
      <c r="BV187" s="49"/>
      <c r="BW187" s="49"/>
      <c r="BX187" s="49"/>
      <c r="BY187" s="49"/>
      <c r="BZ187" s="49"/>
    </row>
    <row r="188" spans="1:78" ht="24.75" customHeight="1">
      <c r="A188" s="127" t="s">
        <v>21</v>
      </c>
      <c r="B188" s="128"/>
      <c r="C188" s="132" t="s">
        <v>200</v>
      </c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4"/>
      <c r="U188" s="95">
        <v>100</v>
      </c>
      <c r="V188" s="100"/>
      <c r="W188" s="100"/>
      <c r="X188" s="100"/>
      <c r="Y188" s="100"/>
      <c r="Z188" s="100"/>
      <c r="AA188" s="96"/>
      <c r="AB188" s="92">
        <v>100</v>
      </c>
      <c r="AC188" s="93"/>
      <c r="AD188" s="93"/>
      <c r="AE188" s="93"/>
      <c r="AF188" s="93"/>
      <c r="AG188" s="93"/>
      <c r="AH188" s="94"/>
      <c r="AI188" s="95">
        <v>100</v>
      </c>
      <c r="AJ188" s="100"/>
      <c r="AK188" s="100"/>
      <c r="AL188" s="100"/>
      <c r="AM188" s="96"/>
      <c r="AN188" s="95"/>
      <c r="AO188" s="100"/>
      <c r="AP188" s="100"/>
      <c r="AQ188" s="100"/>
      <c r="AR188" s="100"/>
      <c r="AS188" s="100"/>
      <c r="AT188" s="96"/>
      <c r="AU188" s="92"/>
      <c r="AV188" s="93"/>
      <c r="AW188" s="93"/>
      <c r="AX188" s="93"/>
      <c r="AY188" s="93"/>
      <c r="AZ188" s="93"/>
      <c r="BA188" s="94"/>
      <c r="BB188" s="95"/>
      <c r="BC188" s="100"/>
      <c r="BD188" s="100"/>
      <c r="BE188" s="100"/>
      <c r="BF188" s="96"/>
      <c r="BG188" s="95"/>
      <c r="BH188" s="100"/>
      <c r="BI188" s="100"/>
      <c r="BJ188" s="100"/>
      <c r="BK188" s="100"/>
      <c r="BL188" s="100"/>
      <c r="BM188" s="96"/>
      <c r="BN188" s="92"/>
      <c r="BO188" s="93"/>
      <c r="BP188" s="93"/>
      <c r="BQ188" s="93"/>
      <c r="BR188" s="93"/>
      <c r="BS188" s="94"/>
      <c r="BT188" s="95"/>
      <c r="BU188" s="96"/>
      <c r="BV188" s="49"/>
      <c r="BW188" s="49"/>
      <c r="BX188" s="49"/>
      <c r="BY188" s="49"/>
      <c r="BZ188" s="49"/>
    </row>
    <row r="189" spans="1:78" ht="42" customHeight="1">
      <c r="A189" s="82" t="s">
        <v>254</v>
      </c>
      <c r="B189" s="82"/>
      <c r="C189" s="83" t="s">
        <v>241</v>
      </c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78"/>
      <c r="V189" s="78"/>
      <c r="W189" s="78"/>
      <c r="X189" s="78"/>
      <c r="Y189" s="78"/>
      <c r="Z189" s="78"/>
      <c r="AA189" s="78"/>
      <c r="AB189" s="79"/>
      <c r="AC189" s="79"/>
      <c r="AD189" s="79"/>
      <c r="AE189" s="79"/>
      <c r="AF189" s="79"/>
      <c r="AG189" s="79"/>
      <c r="AH189" s="79"/>
      <c r="AI189" s="78"/>
      <c r="AJ189" s="78"/>
      <c r="AK189" s="78"/>
      <c r="AL189" s="78"/>
      <c r="AM189" s="78"/>
      <c r="AN189" s="86">
        <f>AO36</f>
        <v>600</v>
      </c>
      <c r="AO189" s="86"/>
      <c r="AP189" s="86"/>
      <c r="AQ189" s="86"/>
      <c r="AR189" s="86"/>
      <c r="AS189" s="86"/>
      <c r="AT189" s="86"/>
      <c r="AU189" s="142"/>
      <c r="AV189" s="142"/>
      <c r="AW189" s="142"/>
      <c r="AX189" s="142"/>
      <c r="AY189" s="142"/>
      <c r="AZ189" s="142"/>
      <c r="BA189" s="142"/>
      <c r="BB189" s="86">
        <f>AN189</f>
        <v>600</v>
      </c>
      <c r="BC189" s="86"/>
      <c r="BD189" s="86"/>
      <c r="BE189" s="86"/>
      <c r="BF189" s="86"/>
      <c r="BG189" s="78"/>
      <c r="BH189" s="78"/>
      <c r="BI189" s="78"/>
      <c r="BJ189" s="78"/>
      <c r="BK189" s="78"/>
      <c r="BL189" s="78"/>
      <c r="BM189" s="78"/>
      <c r="BN189" s="79"/>
      <c r="BO189" s="79"/>
      <c r="BP189" s="79"/>
      <c r="BQ189" s="79"/>
      <c r="BR189" s="79"/>
      <c r="BS189" s="79"/>
      <c r="BT189" s="78"/>
      <c r="BU189" s="78"/>
      <c r="BV189" s="49"/>
      <c r="BW189" s="49"/>
      <c r="BX189" s="49"/>
      <c r="BY189" s="49"/>
      <c r="BZ189" s="49"/>
    </row>
    <row r="190" spans="1:78" ht="15.75" customHeight="1">
      <c r="A190" s="82" t="s">
        <v>21</v>
      </c>
      <c r="B190" s="82"/>
      <c r="C190" s="83" t="s">
        <v>48</v>
      </c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49"/>
      <c r="BW190" s="49"/>
      <c r="BX190" s="49"/>
      <c r="BY190" s="49"/>
      <c r="BZ190" s="49"/>
    </row>
    <row r="191" spans="1:78" ht="29.25" customHeight="1">
      <c r="A191" s="80" t="s">
        <v>21</v>
      </c>
      <c r="B191" s="80"/>
      <c r="C191" s="81" t="s">
        <v>109</v>
      </c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78"/>
      <c r="V191" s="78"/>
      <c r="W191" s="78"/>
      <c r="X191" s="78"/>
      <c r="Y191" s="78"/>
      <c r="Z191" s="78"/>
      <c r="AA191" s="78"/>
      <c r="AB191" s="79"/>
      <c r="AC191" s="79"/>
      <c r="AD191" s="79"/>
      <c r="AE191" s="79"/>
      <c r="AF191" s="79"/>
      <c r="AG191" s="79"/>
      <c r="AH191" s="79"/>
      <c r="AI191" s="78"/>
      <c r="AJ191" s="78"/>
      <c r="AK191" s="78"/>
      <c r="AL191" s="78"/>
      <c r="AM191" s="78"/>
      <c r="AN191" s="78">
        <f>AN189</f>
        <v>600</v>
      </c>
      <c r="AO191" s="78"/>
      <c r="AP191" s="78"/>
      <c r="AQ191" s="78"/>
      <c r="AR191" s="78"/>
      <c r="AS191" s="78"/>
      <c r="AT191" s="78"/>
      <c r="AU191" s="79"/>
      <c r="AV191" s="79"/>
      <c r="AW191" s="79"/>
      <c r="AX191" s="79"/>
      <c r="AY191" s="79"/>
      <c r="AZ191" s="79"/>
      <c r="BA191" s="79"/>
      <c r="BB191" s="78">
        <f>AN191</f>
        <v>600</v>
      </c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9"/>
      <c r="BO191" s="79"/>
      <c r="BP191" s="79"/>
      <c r="BQ191" s="79"/>
      <c r="BR191" s="79"/>
      <c r="BS191" s="79"/>
      <c r="BT191" s="78"/>
      <c r="BU191" s="78"/>
      <c r="BV191" s="49"/>
      <c r="BW191" s="49"/>
      <c r="BX191" s="49"/>
      <c r="BY191" s="49"/>
      <c r="BZ191" s="49"/>
    </row>
    <row r="192" spans="1:78" ht="15" customHeight="1">
      <c r="A192" s="127" t="s">
        <v>22</v>
      </c>
      <c r="B192" s="128"/>
      <c r="C192" s="81" t="s">
        <v>110</v>
      </c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95"/>
      <c r="V192" s="100"/>
      <c r="W192" s="100"/>
      <c r="X192" s="100"/>
      <c r="Y192" s="100"/>
      <c r="Z192" s="100"/>
      <c r="AA192" s="96"/>
      <c r="AB192" s="92"/>
      <c r="AC192" s="93"/>
      <c r="AD192" s="93"/>
      <c r="AE192" s="93"/>
      <c r="AF192" s="93"/>
      <c r="AG192" s="93"/>
      <c r="AH192" s="94"/>
      <c r="AI192" s="95"/>
      <c r="AJ192" s="100"/>
      <c r="AK192" s="100"/>
      <c r="AL192" s="100"/>
      <c r="AM192" s="96"/>
      <c r="AN192" s="95">
        <v>1398.2</v>
      </c>
      <c r="AO192" s="100"/>
      <c r="AP192" s="100"/>
      <c r="AQ192" s="100"/>
      <c r="AR192" s="100"/>
      <c r="AS192" s="100"/>
      <c r="AT192" s="96"/>
      <c r="AU192" s="92"/>
      <c r="AV192" s="93"/>
      <c r="AW192" s="93"/>
      <c r="AX192" s="93"/>
      <c r="AY192" s="93"/>
      <c r="AZ192" s="93"/>
      <c r="BA192" s="94"/>
      <c r="BB192" s="95">
        <f>AN192</f>
        <v>1398.2</v>
      </c>
      <c r="BC192" s="100"/>
      <c r="BD192" s="100"/>
      <c r="BE192" s="100"/>
      <c r="BF192" s="96"/>
      <c r="BG192" s="95"/>
      <c r="BH192" s="100"/>
      <c r="BI192" s="100"/>
      <c r="BJ192" s="100"/>
      <c r="BK192" s="100"/>
      <c r="BL192" s="100"/>
      <c r="BM192" s="96"/>
      <c r="BN192" s="92"/>
      <c r="BO192" s="93"/>
      <c r="BP192" s="93"/>
      <c r="BQ192" s="93"/>
      <c r="BR192" s="93"/>
      <c r="BS192" s="94"/>
      <c r="BT192" s="78"/>
      <c r="BU192" s="78"/>
      <c r="BV192" s="49"/>
      <c r="BW192" s="49"/>
      <c r="BX192" s="49"/>
      <c r="BY192" s="49"/>
      <c r="BZ192" s="49"/>
    </row>
    <row r="193" spans="1:78" ht="18" customHeight="1">
      <c r="A193" s="121" t="s">
        <v>24</v>
      </c>
      <c r="B193" s="122"/>
      <c r="C193" s="97" t="s">
        <v>51</v>
      </c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9"/>
      <c r="BV193" s="49"/>
      <c r="BW193" s="49"/>
      <c r="BX193" s="49"/>
      <c r="BY193" s="49"/>
      <c r="BZ193" s="49"/>
    </row>
    <row r="194" spans="1:78" ht="30" customHeight="1">
      <c r="A194" s="80" t="s">
        <v>21</v>
      </c>
      <c r="B194" s="80"/>
      <c r="C194" s="81" t="s">
        <v>111</v>
      </c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78"/>
      <c r="V194" s="78"/>
      <c r="W194" s="78"/>
      <c r="X194" s="78"/>
      <c r="Y194" s="78"/>
      <c r="Z194" s="78"/>
      <c r="AA194" s="78"/>
      <c r="AB194" s="79"/>
      <c r="AC194" s="79"/>
      <c r="AD194" s="79"/>
      <c r="AE194" s="79"/>
      <c r="AF194" s="79"/>
      <c r="AG194" s="79"/>
      <c r="AH194" s="79"/>
      <c r="AI194" s="78"/>
      <c r="AJ194" s="78"/>
      <c r="AK194" s="78"/>
      <c r="AL194" s="78"/>
      <c r="AM194" s="78"/>
      <c r="AN194" s="78">
        <v>43</v>
      </c>
      <c r="AO194" s="78"/>
      <c r="AP194" s="78"/>
      <c r="AQ194" s="78"/>
      <c r="AR194" s="78"/>
      <c r="AS194" s="78"/>
      <c r="AT194" s="78"/>
      <c r="AU194" s="79"/>
      <c r="AV194" s="79"/>
      <c r="AW194" s="79"/>
      <c r="AX194" s="79"/>
      <c r="AY194" s="79"/>
      <c r="AZ194" s="79"/>
      <c r="BA194" s="79"/>
      <c r="BB194" s="78">
        <f>AN194</f>
        <v>43</v>
      </c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9"/>
      <c r="BO194" s="79"/>
      <c r="BP194" s="79"/>
      <c r="BQ194" s="79"/>
      <c r="BR194" s="79"/>
      <c r="BS194" s="79"/>
      <c r="BT194" s="78"/>
      <c r="BU194" s="78"/>
      <c r="BV194" s="49"/>
      <c r="BW194" s="49"/>
      <c r="BX194" s="49"/>
      <c r="BY194" s="49"/>
      <c r="BZ194" s="49"/>
    </row>
    <row r="195" spans="1:78" ht="30.75" customHeight="1">
      <c r="A195" s="80" t="s">
        <v>22</v>
      </c>
      <c r="B195" s="80"/>
      <c r="C195" s="141" t="s">
        <v>179</v>
      </c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78"/>
      <c r="V195" s="78"/>
      <c r="W195" s="78"/>
      <c r="X195" s="78"/>
      <c r="Y195" s="78"/>
      <c r="Z195" s="78"/>
      <c r="AA195" s="78"/>
      <c r="AB195" s="79"/>
      <c r="AC195" s="79"/>
      <c r="AD195" s="79"/>
      <c r="AE195" s="79"/>
      <c r="AF195" s="79"/>
      <c r="AG195" s="79"/>
      <c r="AH195" s="79"/>
      <c r="AI195" s="78"/>
      <c r="AJ195" s="78"/>
      <c r="AK195" s="78"/>
      <c r="AL195" s="78"/>
      <c r="AM195" s="78"/>
      <c r="AN195" s="78">
        <v>58</v>
      </c>
      <c r="AO195" s="78"/>
      <c r="AP195" s="78"/>
      <c r="AQ195" s="78"/>
      <c r="AR195" s="78"/>
      <c r="AS195" s="78"/>
      <c r="AT195" s="78"/>
      <c r="AU195" s="79"/>
      <c r="AV195" s="79"/>
      <c r="AW195" s="79"/>
      <c r="AX195" s="79"/>
      <c r="AY195" s="79"/>
      <c r="AZ195" s="79"/>
      <c r="BA195" s="79"/>
      <c r="BB195" s="78">
        <f>AN195</f>
        <v>58</v>
      </c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9"/>
      <c r="BO195" s="79"/>
      <c r="BP195" s="79"/>
      <c r="BQ195" s="79"/>
      <c r="BR195" s="79"/>
      <c r="BS195" s="79"/>
      <c r="BT195" s="78"/>
      <c r="BU195" s="78"/>
      <c r="BV195" s="49"/>
      <c r="BW195" s="49"/>
      <c r="BX195" s="49"/>
      <c r="BY195" s="49"/>
      <c r="BZ195" s="49"/>
    </row>
    <row r="196" spans="1:78" ht="18" customHeight="1">
      <c r="A196" s="76"/>
      <c r="B196" s="76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49"/>
      <c r="BW196" s="49"/>
      <c r="BX196" s="49"/>
      <c r="BY196" s="49"/>
      <c r="BZ196" s="49"/>
    </row>
    <row r="197" spans="1:78" ht="20.25" customHeight="1">
      <c r="A197" s="58"/>
      <c r="B197" s="58"/>
      <c r="C197" s="57"/>
      <c r="D197" s="57"/>
      <c r="E197" s="57"/>
      <c r="F197" s="110" t="s">
        <v>206</v>
      </c>
      <c r="G197" s="110"/>
      <c r="H197" s="111" t="s">
        <v>207</v>
      </c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49"/>
      <c r="BW197" s="49"/>
      <c r="BX197" s="49"/>
      <c r="BY197" s="49"/>
      <c r="BZ197" s="49"/>
    </row>
    <row r="198" spans="1:78" ht="36" customHeight="1">
      <c r="A198" s="80" t="s">
        <v>208</v>
      </c>
      <c r="B198" s="80"/>
      <c r="C198" s="80"/>
      <c r="D198" s="87" t="s">
        <v>10</v>
      </c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78" t="s">
        <v>213</v>
      </c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 t="s">
        <v>212</v>
      </c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9" t="s">
        <v>211</v>
      </c>
      <c r="AW198" s="79"/>
      <c r="AX198" s="79"/>
      <c r="AY198" s="79"/>
      <c r="AZ198" s="79"/>
      <c r="BA198" s="79"/>
      <c r="BB198" s="79"/>
      <c r="BC198" s="79"/>
      <c r="BD198" s="79"/>
      <c r="BE198" s="78" t="s">
        <v>79</v>
      </c>
      <c r="BF198" s="78"/>
      <c r="BG198" s="78"/>
      <c r="BH198" s="78"/>
      <c r="BI198" s="78"/>
      <c r="BJ198" s="78"/>
      <c r="BK198" s="78"/>
      <c r="BL198" s="78"/>
      <c r="BM198" s="78"/>
      <c r="BN198" s="79" t="s">
        <v>210</v>
      </c>
      <c r="BO198" s="79"/>
      <c r="BP198" s="79"/>
      <c r="BQ198" s="79"/>
      <c r="BR198" s="79"/>
      <c r="BS198" s="79"/>
      <c r="BT198" s="78" t="s">
        <v>209</v>
      </c>
      <c r="BU198" s="78"/>
      <c r="BV198" s="49"/>
      <c r="BW198" s="49"/>
      <c r="BX198" s="49"/>
      <c r="BY198" s="49"/>
      <c r="BZ198" s="49"/>
    </row>
    <row r="199" spans="1:78" ht="14.25" customHeight="1">
      <c r="A199" s="80" t="s">
        <v>21</v>
      </c>
      <c r="B199" s="80"/>
      <c r="C199" s="80"/>
      <c r="D199" s="112">
        <v>2</v>
      </c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4"/>
      <c r="Z199" s="115">
        <v>3</v>
      </c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7"/>
      <c r="AK199" s="115">
        <v>4</v>
      </c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7"/>
      <c r="AV199" s="107">
        <v>5</v>
      </c>
      <c r="AW199" s="108"/>
      <c r="AX199" s="108"/>
      <c r="AY199" s="108"/>
      <c r="AZ199" s="108"/>
      <c r="BA199" s="108"/>
      <c r="BB199" s="108"/>
      <c r="BC199" s="108"/>
      <c r="BD199" s="109"/>
      <c r="BE199" s="115" t="s">
        <v>214</v>
      </c>
      <c r="BF199" s="116"/>
      <c r="BG199" s="116"/>
      <c r="BH199" s="116"/>
      <c r="BI199" s="116"/>
      <c r="BJ199" s="116"/>
      <c r="BK199" s="116"/>
      <c r="BL199" s="116"/>
      <c r="BM199" s="117"/>
      <c r="BN199" s="107">
        <v>7</v>
      </c>
      <c r="BO199" s="108"/>
      <c r="BP199" s="108"/>
      <c r="BQ199" s="108"/>
      <c r="BR199" s="108"/>
      <c r="BS199" s="109"/>
      <c r="BT199" s="115" t="s">
        <v>215</v>
      </c>
      <c r="BU199" s="117"/>
      <c r="BV199" s="49"/>
      <c r="BW199" s="49"/>
      <c r="BX199" s="49"/>
      <c r="BY199" s="49"/>
      <c r="BZ199" s="49"/>
    </row>
    <row r="200" spans="1:78" ht="20.25" customHeight="1">
      <c r="A200" s="82" t="s">
        <v>21</v>
      </c>
      <c r="B200" s="82"/>
      <c r="C200" s="82"/>
      <c r="D200" s="97" t="s">
        <v>216</v>
      </c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9"/>
      <c r="Z200" s="95" t="s">
        <v>36</v>
      </c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96"/>
      <c r="AK200" s="95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6"/>
      <c r="AV200" s="92"/>
      <c r="AW200" s="93"/>
      <c r="AX200" s="93"/>
      <c r="AY200" s="93"/>
      <c r="AZ200" s="93"/>
      <c r="BA200" s="93"/>
      <c r="BB200" s="93"/>
      <c r="BC200" s="93"/>
      <c r="BD200" s="94"/>
      <c r="BE200" s="95"/>
      <c r="BF200" s="100"/>
      <c r="BG200" s="100"/>
      <c r="BH200" s="100"/>
      <c r="BI200" s="100"/>
      <c r="BJ200" s="100"/>
      <c r="BK200" s="100"/>
      <c r="BL200" s="100"/>
      <c r="BM200" s="96"/>
      <c r="BN200" s="92" t="s">
        <v>36</v>
      </c>
      <c r="BO200" s="93"/>
      <c r="BP200" s="93"/>
      <c r="BQ200" s="93"/>
      <c r="BR200" s="93"/>
      <c r="BS200" s="94"/>
      <c r="BT200" s="95" t="s">
        <v>36</v>
      </c>
      <c r="BU200" s="96"/>
      <c r="BV200" s="49"/>
      <c r="BW200" s="49"/>
      <c r="BX200" s="49"/>
      <c r="BY200" s="49"/>
      <c r="BZ200" s="49"/>
    </row>
    <row r="201" spans="1:78" ht="20.25" customHeight="1">
      <c r="A201" s="82"/>
      <c r="B201" s="82"/>
      <c r="C201" s="82"/>
      <c r="D201" s="101" t="s">
        <v>217</v>
      </c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3"/>
      <c r="Z201" s="95" t="s">
        <v>36</v>
      </c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96"/>
      <c r="AK201" s="95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6"/>
      <c r="AV201" s="92"/>
      <c r="AW201" s="93"/>
      <c r="AX201" s="93"/>
      <c r="AY201" s="93"/>
      <c r="AZ201" s="93"/>
      <c r="BA201" s="93"/>
      <c r="BB201" s="93"/>
      <c r="BC201" s="93"/>
      <c r="BD201" s="94"/>
      <c r="BE201" s="95"/>
      <c r="BF201" s="100"/>
      <c r="BG201" s="100"/>
      <c r="BH201" s="100"/>
      <c r="BI201" s="100"/>
      <c r="BJ201" s="100"/>
      <c r="BK201" s="100"/>
      <c r="BL201" s="100"/>
      <c r="BM201" s="96"/>
      <c r="BN201" s="92" t="s">
        <v>36</v>
      </c>
      <c r="BO201" s="93"/>
      <c r="BP201" s="93"/>
      <c r="BQ201" s="93"/>
      <c r="BR201" s="93"/>
      <c r="BS201" s="94"/>
      <c r="BT201" s="95" t="s">
        <v>36</v>
      </c>
      <c r="BU201" s="96"/>
      <c r="BV201" s="49"/>
      <c r="BW201" s="49"/>
      <c r="BX201" s="49"/>
      <c r="BY201" s="49"/>
      <c r="BZ201" s="49"/>
    </row>
    <row r="202" spans="1:78" ht="26.25" customHeight="1">
      <c r="A202" s="82"/>
      <c r="B202" s="82"/>
      <c r="C202" s="82"/>
      <c r="D202" s="101" t="s">
        <v>218</v>
      </c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3"/>
      <c r="Z202" s="95" t="s">
        <v>36</v>
      </c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96"/>
      <c r="AK202" s="95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6"/>
      <c r="AV202" s="92"/>
      <c r="AW202" s="93"/>
      <c r="AX202" s="93"/>
      <c r="AY202" s="93"/>
      <c r="AZ202" s="93"/>
      <c r="BA202" s="93"/>
      <c r="BB202" s="93"/>
      <c r="BC202" s="93"/>
      <c r="BD202" s="94"/>
      <c r="BE202" s="95"/>
      <c r="BF202" s="100"/>
      <c r="BG202" s="100"/>
      <c r="BH202" s="100"/>
      <c r="BI202" s="100"/>
      <c r="BJ202" s="100"/>
      <c r="BK202" s="100"/>
      <c r="BL202" s="100"/>
      <c r="BM202" s="96"/>
      <c r="BN202" s="92" t="s">
        <v>36</v>
      </c>
      <c r="BO202" s="93"/>
      <c r="BP202" s="93"/>
      <c r="BQ202" s="93"/>
      <c r="BR202" s="93"/>
      <c r="BS202" s="94"/>
      <c r="BT202" s="95" t="s">
        <v>36</v>
      </c>
      <c r="BU202" s="96"/>
      <c r="BV202" s="49"/>
      <c r="BW202" s="49"/>
      <c r="BX202" s="49"/>
      <c r="BY202" s="49"/>
      <c r="BZ202" s="49"/>
    </row>
    <row r="203" spans="1:78" ht="20.25" customHeight="1">
      <c r="A203" s="82"/>
      <c r="B203" s="82"/>
      <c r="C203" s="82"/>
      <c r="D203" s="101" t="s">
        <v>219</v>
      </c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3"/>
      <c r="Z203" s="95" t="s">
        <v>36</v>
      </c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96"/>
      <c r="AK203" s="95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6"/>
      <c r="AV203" s="92"/>
      <c r="AW203" s="93"/>
      <c r="AX203" s="93"/>
      <c r="AY203" s="93"/>
      <c r="AZ203" s="93"/>
      <c r="BA203" s="93"/>
      <c r="BB203" s="93"/>
      <c r="BC203" s="93"/>
      <c r="BD203" s="94"/>
      <c r="BE203" s="95"/>
      <c r="BF203" s="100"/>
      <c r="BG203" s="100"/>
      <c r="BH203" s="100"/>
      <c r="BI203" s="100"/>
      <c r="BJ203" s="100"/>
      <c r="BK203" s="100"/>
      <c r="BL203" s="100"/>
      <c r="BM203" s="96"/>
      <c r="BN203" s="92" t="s">
        <v>36</v>
      </c>
      <c r="BO203" s="93"/>
      <c r="BP203" s="93"/>
      <c r="BQ203" s="93"/>
      <c r="BR203" s="93"/>
      <c r="BS203" s="94"/>
      <c r="BT203" s="95" t="s">
        <v>36</v>
      </c>
      <c r="BU203" s="96"/>
      <c r="BV203" s="49"/>
      <c r="BW203" s="49"/>
      <c r="BX203" s="49"/>
      <c r="BY203" s="49"/>
      <c r="BZ203" s="49"/>
    </row>
    <row r="204" spans="1:78" ht="20.25" customHeight="1">
      <c r="A204" s="82"/>
      <c r="B204" s="82"/>
      <c r="C204" s="82"/>
      <c r="D204" s="101" t="s">
        <v>220</v>
      </c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3"/>
      <c r="Z204" s="95" t="s">
        <v>36</v>
      </c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96"/>
      <c r="AK204" s="95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6"/>
      <c r="AV204" s="92"/>
      <c r="AW204" s="93"/>
      <c r="AX204" s="93"/>
      <c r="AY204" s="93"/>
      <c r="AZ204" s="93"/>
      <c r="BA204" s="93"/>
      <c r="BB204" s="93"/>
      <c r="BC204" s="93"/>
      <c r="BD204" s="94"/>
      <c r="BE204" s="95"/>
      <c r="BF204" s="100"/>
      <c r="BG204" s="100"/>
      <c r="BH204" s="100"/>
      <c r="BI204" s="100"/>
      <c r="BJ204" s="100"/>
      <c r="BK204" s="100"/>
      <c r="BL204" s="100"/>
      <c r="BM204" s="96"/>
      <c r="BN204" s="92" t="s">
        <v>36</v>
      </c>
      <c r="BO204" s="93"/>
      <c r="BP204" s="93"/>
      <c r="BQ204" s="93"/>
      <c r="BR204" s="93"/>
      <c r="BS204" s="94"/>
      <c r="BT204" s="95" t="s">
        <v>36</v>
      </c>
      <c r="BU204" s="96"/>
      <c r="BV204" s="49"/>
      <c r="BW204" s="49"/>
      <c r="BX204" s="49"/>
      <c r="BY204" s="49"/>
      <c r="BZ204" s="49"/>
    </row>
    <row r="205" spans="1:78" ht="20.25" customHeight="1">
      <c r="A205" s="82" t="s">
        <v>22</v>
      </c>
      <c r="B205" s="82"/>
      <c r="C205" s="82"/>
      <c r="D205" s="97" t="s">
        <v>221</v>
      </c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9"/>
      <c r="Z205" s="95" t="s">
        <v>36</v>
      </c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96"/>
      <c r="AK205" s="95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6"/>
      <c r="AV205" s="92"/>
      <c r="AW205" s="93"/>
      <c r="AX205" s="93"/>
      <c r="AY205" s="93"/>
      <c r="AZ205" s="93"/>
      <c r="BA205" s="93"/>
      <c r="BB205" s="93"/>
      <c r="BC205" s="93"/>
      <c r="BD205" s="94"/>
      <c r="BE205" s="95"/>
      <c r="BF205" s="100"/>
      <c r="BG205" s="100"/>
      <c r="BH205" s="100"/>
      <c r="BI205" s="100"/>
      <c r="BJ205" s="100"/>
      <c r="BK205" s="100"/>
      <c r="BL205" s="100"/>
      <c r="BM205" s="96"/>
      <c r="BN205" s="92" t="s">
        <v>36</v>
      </c>
      <c r="BO205" s="93"/>
      <c r="BP205" s="93"/>
      <c r="BQ205" s="93"/>
      <c r="BR205" s="93"/>
      <c r="BS205" s="94"/>
      <c r="BT205" s="95" t="s">
        <v>36</v>
      </c>
      <c r="BU205" s="96"/>
      <c r="BV205" s="49"/>
      <c r="BW205" s="49"/>
      <c r="BX205" s="49"/>
      <c r="BY205" s="49"/>
      <c r="BZ205" s="49"/>
    </row>
    <row r="206" spans="1:78" ht="20.25" customHeight="1">
      <c r="A206" s="82" t="s">
        <v>136</v>
      </c>
      <c r="B206" s="82"/>
      <c r="C206" s="82"/>
      <c r="D206" s="97" t="s">
        <v>222</v>
      </c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9"/>
      <c r="Z206" s="95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96"/>
      <c r="AK206" s="95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6"/>
      <c r="AV206" s="92"/>
      <c r="AW206" s="93"/>
      <c r="AX206" s="93"/>
      <c r="AY206" s="93"/>
      <c r="AZ206" s="93"/>
      <c r="BA206" s="93"/>
      <c r="BB206" s="93"/>
      <c r="BC206" s="93"/>
      <c r="BD206" s="94"/>
      <c r="BE206" s="95"/>
      <c r="BF206" s="100"/>
      <c r="BG206" s="100"/>
      <c r="BH206" s="100"/>
      <c r="BI206" s="100"/>
      <c r="BJ206" s="100"/>
      <c r="BK206" s="100"/>
      <c r="BL206" s="100"/>
      <c r="BM206" s="96"/>
      <c r="BN206" s="92"/>
      <c r="BO206" s="93"/>
      <c r="BP206" s="93"/>
      <c r="BQ206" s="93"/>
      <c r="BR206" s="93"/>
      <c r="BS206" s="94"/>
      <c r="BT206" s="95"/>
      <c r="BU206" s="96"/>
      <c r="BV206" s="49"/>
      <c r="BW206" s="49"/>
      <c r="BX206" s="49"/>
      <c r="BY206" s="49"/>
      <c r="BZ206" s="49"/>
    </row>
    <row r="207" spans="1:78" ht="20.25" customHeight="1">
      <c r="A207" s="82"/>
      <c r="B207" s="82"/>
      <c r="C207" s="82"/>
      <c r="D207" s="104" t="s">
        <v>59</v>
      </c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6"/>
      <c r="Z207" s="95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96"/>
      <c r="AK207" s="95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6"/>
      <c r="AV207" s="92"/>
      <c r="AW207" s="93"/>
      <c r="AX207" s="93"/>
      <c r="AY207" s="93"/>
      <c r="AZ207" s="93"/>
      <c r="BA207" s="93"/>
      <c r="BB207" s="93"/>
      <c r="BC207" s="93"/>
      <c r="BD207" s="94"/>
      <c r="BE207" s="95"/>
      <c r="BF207" s="100"/>
      <c r="BG207" s="100"/>
      <c r="BH207" s="100"/>
      <c r="BI207" s="100"/>
      <c r="BJ207" s="100"/>
      <c r="BK207" s="100"/>
      <c r="BL207" s="100"/>
      <c r="BM207" s="96"/>
      <c r="BN207" s="92"/>
      <c r="BO207" s="93"/>
      <c r="BP207" s="93"/>
      <c r="BQ207" s="93"/>
      <c r="BR207" s="93"/>
      <c r="BS207" s="94"/>
      <c r="BT207" s="95"/>
      <c r="BU207" s="96"/>
      <c r="BV207" s="49"/>
      <c r="BW207" s="49"/>
      <c r="BX207" s="49"/>
      <c r="BY207" s="49"/>
      <c r="BZ207" s="49"/>
    </row>
    <row r="208" spans="1:78" ht="20.25" customHeight="1">
      <c r="A208" s="82"/>
      <c r="B208" s="82"/>
      <c r="C208" s="82"/>
      <c r="D208" s="101" t="s">
        <v>223</v>
      </c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3"/>
      <c r="Z208" s="95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96"/>
      <c r="AK208" s="95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6"/>
      <c r="AV208" s="92"/>
      <c r="AW208" s="93"/>
      <c r="AX208" s="93"/>
      <c r="AY208" s="93"/>
      <c r="AZ208" s="93"/>
      <c r="BA208" s="93"/>
      <c r="BB208" s="93"/>
      <c r="BC208" s="93"/>
      <c r="BD208" s="94"/>
      <c r="BE208" s="95"/>
      <c r="BF208" s="100"/>
      <c r="BG208" s="100"/>
      <c r="BH208" s="100"/>
      <c r="BI208" s="100"/>
      <c r="BJ208" s="100"/>
      <c r="BK208" s="100"/>
      <c r="BL208" s="100"/>
      <c r="BM208" s="96"/>
      <c r="BN208" s="92"/>
      <c r="BO208" s="93"/>
      <c r="BP208" s="93"/>
      <c r="BQ208" s="93"/>
      <c r="BR208" s="93"/>
      <c r="BS208" s="94"/>
      <c r="BT208" s="95"/>
      <c r="BU208" s="96"/>
      <c r="BV208" s="49"/>
      <c r="BW208" s="49"/>
      <c r="BX208" s="49"/>
      <c r="BY208" s="49"/>
      <c r="BZ208" s="49"/>
    </row>
    <row r="209" spans="1:78" ht="20.25" customHeight="1">
      <c r="A209" s="82"/>
      <c r="B209" s="82"/>
      <c r="C209" s="82"/>
      <c r="D209" s="101" t="s">
        <v>224</v>
      </c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3"/>
      <c r="Z209" s="95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96"/>
      <c r="AK209" s="95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6"/>
      <c r="AV209" s="92"/>
      <c r="AW209" s="93"/>
      <c r="AX209" s="93"/>
      <c r="AY209" s="93"/>
      <c r="AZ209" s="93"/>
      <c r="BA209" s="93"/>
      <c r="BB209" s="93"/>
      <c r="BC209" s="93"/>
      <c r="BD209" s="94"/>
      <c r="BE209" s="95"/>
      <c r="BF209" s="100"/>
      <c r="BG209" s="100"/>
      <c r="BH209" s="100"/>
      <c r="BI209" s="100"/>
      <c r="BJ209" s="100"/>
      <c r="BK209" s="100"/>
      <c r="BL209" s="100"/>
      <c r="BM209" s="96"/>
      <c r="BN209" s="92"/>
      <c r="BO209" s="93"/>
      <c r="BP209" s="93"/>
      <c r="BQ209" s="93"/>
      <c r="BR209" s="93"/>
      <c r="BS209" s="94"/>
      <c r="BT209" s="95"/>
      <c r="BU209" s="96"/>
      <c r="BV209" s="49"/>
      <c r="BW209" s="49"/>
      <c r="BX209" s="49"/>
      <c r="BY209" s="49"/>
      <c r="BZ209" s="49"/>
    </row>
    <row r="210" spans="1:78" ht="16.5" customHeight="1">
      <c r="A210" s="82"/>
      <c r="B210" s="82"/>
      <c r="C210" s="82"/>
      <c r="D210" s="101" t="s">
        <v>63</v>
      </c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3"/>
      <c r="Z210" s="95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96"/>
      <c r="AK210" s="95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6"/>
      <c r="AV210" s="92"/>
      <c r="AW210" s="93"/>
      <c r="AX210" s="93"/>
      <c r="AY210" s="93"/>
      <c r="AZ210" s="93"/>
      <c r="BA210" s="93"/>
      <c r="BB210" s="93"/>
      <c r="BC210" s="93"/>
      <c r="BD210" s="94"/>
      <c r="BE210" s="95"/>
      <c r="BF210" s="100"/>
      <c r="BG210" s="100"/>
      <c r="BH210" s="100"/>
      <c r="BI210" s="100"/>
      <c r="BJ210" s="100"/>
      <c r="BK210" s="100"/>
      <c r="BL210" s="100"/>
      <c r="BM210" s="96"/>
      <c r="BN210" s="92"/>
      <c r="BO210" s="93"/>
      <c r="BP210" s="93"/>
      <c r="BQ210" s="93"/>
      <c r="BR210" s="93"/>
      <c r="BS210" s="94"/>
      <c r="BT210" s="95"/>
      <c r="BU210" s="96"/>
      <c r="BV210" s="49"/>
      <c r="BW210" s="49"/>
      <c r="BX210" s="49"/>
      <c r="BY210" s="49"/>
      <c r="BZ210" s="49"/>
    </row>
    <row r="211" spans="1:78" ht="20.25" customHeight="1">
      <c r="A211" s="82"/>
      <c r="B211" s="82"/>
      <c r="C211" s="82"/>
      <c r="D211" s="104" t="s">
        <v>225</v>
      </c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6"/>
      <c r="Z211" s="95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96"/>
      <c r="AK211" s="95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6"/>
      <c r="AV211" s="92"/>
      <c r="AW211" s="93"/>
      <c r="AX211" s="93"/>
      <c r="AY211" s="93"/>
      <c r="AZ211" s="93"/>
      <c r="BA211" s="93"/>
      <c r="BB211" s="93"/>
      <c r="BC211" s="93"/>
      <c r="BD211" s="94"/>
      <c r="BE211" s="95"/>
      <c r="BF211" s="100"/>
      <c r="BG211" s="100"/>
      <c r="BH211" s="100"/>
      <c r="BI211" s="100"/>
      <c r="BJ211" s="100"/>
      <c r="BK211" s="100"/>
      <c r="BL211" s="100"/>
      <c r="BM211" s="96"/>
      <c r="BN211" s="92"/>
      <c r="BO211" s="93"/>
      <c r="BP211" s="93"/>
      <c r="BQ211" s="93"/>
      <c r="BR211" s="93"/>
      <c r="BS211" s="94"/>
      <c r="BT211" s="95"/>
      <c r="BU211" s="96"/>
      <c r="BV211" s="49"/>
      <c r="BW211" s="49"/>
      <c r="BX211" s="49"/>
      <c r="BY211" s="49"/>
      <c r="BZ211" s="49"/>
    </row>
    <row r="212" spans="1:78" ht="20.25" customHeight="1">
      <c r="A212" s="82"/>
      <c r="B212" s="82"/>
      <c r="C212" s="82"/>
      <c r="D212" s="101" t="s">
        <v>223</v>
      </c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3"/>
      <c r="Z212" s="95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96"/>
      <c r="AK212" s="95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6"/>
      <c r="AV212" s="92"/>
      <c r="AW212" s="93"/>
      <c r="AX212" s="93"/>
      <c r="AY212" s="93"/>
      <c r="AZ212" s="93"/>
      <c r="BA212" s="93"/>
      <c r="BB212" s="93"/>
      <c r="BC212" s="93"/>
      <c r="BD212" s="94"/>
      <c r="BE212" s="95"/>
      <c r="BF212" s="100"/>
      <c r="BG212" s="100"/>
      <c r="BH212" s="100"/>
      <c r="BI212" s="100"/>
      <c r="BJ212" s="100"/>
      <c r="BK212" s="100"/>
      <c r="BL212" s="100"/>
      <c r="BM212" s="96"/>
      <c r="BN212" s="92"/>
      <c r="BO212" s="93"/>
      <c r="BP212" s="93"/>
      <c r="BQ212" s="93"/>
      <c r="BR212" s="93"/>
      <c r="BS212" s="94"/>
      <c r="BT212" s="95"/>
      <c r="BU212" s="96"/>
      <c r="BV212" s="49"/>
      <c r="BW212" s="49"/>
      <c r="BX212" s="49"/>
      <c r="BY212" s="49"/>
      <c r="BZ212" s="49"/>
    </row>
    <row r="213" spans="1:78" ht="20.25" customHeight="1">
      <c r="A213" s="82"/>
      <c r="B213" s="82"/>
      <c r="C213" s="82"/>
      <c r="D213" s="101" t="s">
        <v>224</v>
      </c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3"/>
      <c r="Z213" s="95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96"/>
      <c r="AK213" s="95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6"/>
      <c r="AV213" s="92"/>
      <c r="AW213" s="93"/>
      <c r="AX213" s="93"/>
      <c r="AY213" s="93"/>
      <c r="AZ213" s="93"/>
      <c r="BA213" s="93"/>
      <c r="BB213" s="93"/>
      <c r="BC213" s="93"/>
      <c r="BD213" s="94"/>
      <c r="BE213" s="95"/>
      <c r="BF213" s="100"/>
      <c r="BG213" s="100"/>
      <c r="BH213" s="100"/>
      <c r="BI213" s="100"/>
      <c r="BJ213" s="100"/>
      <c r="BK213" s="100"/>
      <c r="BL213" s="100"/>
      <c r="BM213" s="96"/>
      <c r="BN213" s="92"/>
      <c r="BO213" s="93"/>
      <c r="BP213" s="93"/>
      <c r="BQ213" s="93"/>
      <c r="BR213" s="93"/>
      <c r="BS213" s="94"/>
      <c r="BT213" s="95"/>
      <c r="BU213" s="96"/>
      <c r="BV213" s="49"/>
      <c r="BW213" s="49"/>
      <c r="BX213" s="49"/>
      <c r="BY213" s="49"/>
      <c r="BZ213" s="49"/>
    </row>
    <row r="214" spans="1:78" ht="20.25" customHeight="1">
      <c r="A214" s="82"/>
      <c r="B214" s="82"/>
      <c r="C214" s="82"/>
      <c r="D214" s="101" t="s">
        <v>63</v>
      </c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3"/>
      <c r="Z214" s="95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96"/>
      <c r="AK214" s="95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6"/>
      <c r="AV214" s="92"/>
      <c r="AW214" s="93"/>
      <c r="AX214" s="93"/>
      <c r="AY214" s="93"/>
      <c r="AZ214" s="93"/>
      <c r="BA214" s="93"/>
      <c r="BB214" s="93"/>
      <c r="BC214" s="93"/>
      <c r="BD214" s="94"/>
      <c r="BE214" s="95"/>
      <c r="BF214" s="100"/>
      <c r="BG214" s="100"/>
      <c r="BH214" s="100"/>
      <c r="BI214" s="100"/>
      <c r="BJ214" s="100"/>
      <c r="BK214" s="100"/>
      <c r="BL214" s="100"/>
      <c r="BM214" s="96"/>
      <c r="BN214" s="92"/>
      <c r="BO214" s="93"/>
      <c r="BP214" s="93"/>
      <c r="BQ214" s="93"/>
      <c r="BR214" s="93"/>
      <c r="BS214" s="94"/>
      <c r="BT214" s="95"/>
      <c r="BU214" s="96"/>
      <c r="BV214" s="49"/>
      <c r="BW214" s="49"/>
      <c r="BX214" s="49"/>
      <c r="BY214" s="49"/>
      <c r="BZ214" s="49"/>
    </row>
    <row r="215" spans="1:78" ht="20.25" customHeight="1">
      <c r="A215" s="82" t="s">
        <v>138</v>
      </c>
      <c r="B215" s="82"/>
      <c r="C215" s="82"/>
      <c r="D215" s="97" t="s">
        <v>226</v>
      </c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9"/>
      <c r="Z215" s="95" t="s">
        <v>36</v>
      </c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96"/>
      <c r="AK215" s="95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6"/>
      <c r="AV215" s="92"/>
      <c r="AW215" s="93"/>
      <c r="AX215" s="93"/>
      <c r="AY215" s="93"/>
      <c r="AZ215" s="93"/>
      <c r="BA215" s="93"/>
      <c r="BB215" s="93"/>
      <c r="BC215" s="93"/>
      <c r="BD215" s="94"/>
      <c r="BE215" s="95"/>
      <c r="BF215" s="100"/>
      <c r="BG215" s="100"/>
      <c r="BH215" s="100"/>
      <c r="BI215" s="100"/>
      <c r="BJ215" s="100"/>
      <c r="BK215" s="100"/>
      <c r="BL215" s="100"/>
      <c r="BM215" s="96"/>
      <c r="BN215" s="92" t="s">
        <v>36</v>
      </c>
      <c r="BO215" s="93"/>
      <c r="BP215" s="93"/>
      <c r="BQ215" s="93"/>
      <c r="BR215" s="93"/>
      <c r="BS215" s="94"/>
      <c r="BT215" s="95" t="s">
        <v>36</v>
      </c>
      <c r="BU215" s="96"/>
      <c r="BV215" s="49"/>
      <c r="BW215" s="49"/>
      <c r="BX215" s="49"/>
      <c r="BY215" s="49"/>
      <c r="BZ215" s="49"/>
    </row>
    <row r="216" spans="1:78" ht="20.25" customHeight="1">
      <c r="A216" s="58"/>
      <c r="B216" s="58"/>
      <c r="C216" s="58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5"/>
      <c r="AW216" s="55"/>
      <c r="AX216" s="55"/>
      <c r="AY216" s="55"/>
      <c r="AZ216" s="55"/>
      <c r="BA216" s="55"/>
      <c r="BB216" s="55"/>
      <c r="BC216" s="55"/>
      <c r="BD216" s="55"/>
      <c r="BE216" s="56"/>
      <c r="BF216" s="56"/>
      <c r="BG216" s="56"/>
      <c r="BH216" s="56"/>
      <c r="BI216" s="56"/>
      <c r="BJ216" s="56"/>
      <c r="BK216" s="56"/>
      <c r="BL216" s="56"/>
      <c r="BM216" s="56"/>
      <c r="BN216" s="55"/>
      <c r="BO216" s="55"/>
      <c r="BP216" s="55"/>
      <c r="BQ216" s="55"/>
      <c r="BR216" s="55"/>
      <c r="BS216" s="55"/>
      <c r="BT216" s="56"/>
      <c r="BU216" s="56"/>
      <c r="BV216" s="49"/>
      <c r="BW216" s="49"/>
      <c r="BX216" s="49"/>
      <c r="BY216" s="49"/>
      <c r="BZ216" s="49"/>
    </row>
    <row r="217" spans="1:78" ht="21.75" customHeight="1">
      <c r="A217" s="146"/>
      <c r="B217" s="146"/>
      <c r="C217" s="146"/>
      <c r="D217" s="146"/>
      <c r="E217" s="146"/>
      <c r="F217" s="110" t="s">
        <v>163</v>
      </c>
      <c r="G217" s="110"/>
      <c r="H217" s="111" t="s">
        <v>162</v>
      </c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49"/>
      <c r="BW217" s="49"/>
      <c r="BX217" s="49"/>
      <c r="BY217" s="49"/>
      <c r="BZ217" s="49"/>
    </row>
    <row r="218" spans="1:78" ht="13.5" customHeight="1">
      <c r="A218" s="146"/>
      <c r="B218" s="146"/>
      <c r="C218" s="49"/>
      <c r="D218" s="49"/>
      <c r="E218" s="49"/>
      <c r="F218" s="153" t="s">
        <v>188</v>
      </c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46"/>
      <c r="AO218" s="146"/>
      <c r="AP218" s="146"/>
      <c r="AQ218" s="146"/>
      <c r="AR218" s="146"/>
      <c r="AS218" s="146"/>
      <c r="AT218" s="146"/>
      <c r="AU218" s="147"/>
      <c r="AV218" s="147"/>
      <c r="AW218" s="147"/>
      <c r="AX218" s="147"/>
      <c r="AY218" s="147"/>
      <c r="AZ218" s="147"/>
      <c r="BA218" s="147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7"/>
      <c r="BO218" s="147"/>
      <c r="BP218" s="147"/>
      <c r="BQ218" s="147"/>
      <c r="BR218" s="147"/>
      <c r="BS218" s="147"/>
      <c r="BT218" s="146"/>
      <c r="BU218" s="146"/>
      <c r="BV218" s="49"/>
      <c r="BW218" s="49"/>
      <c r="BX218" s="49"/>
      <c r="BY218" s="49"/>
      <c r="BZ218" s="49"/>
    </row>
    <row r="219" spans="1:78" ht="13.5" customHeigh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7"/>
      <c r="AC219" s="147"/>
      <c r="AD219" s="147"/>
      <c r="AE219" s="147"/>
      <c r="AF219" s="147"/>
      <c r="AG219" s="147"/>
      <c r="AH219" s="147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7"/>
      <c r="AV219" s="147"/>
      <c r="AW219" s="147"/>
      <c r="AX219" s="147"/>
      <c r="AY219" s="147"/>
      <c r="AZ219" s="147"/>
      <c r="BA219" s="147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7"/>
      <c r="BO219" s="147"/>
      <c r="BP219" s="147"/>
      <c r="BQ219" s="147"/>
      <c r="BR219" s="147"/>
      <c r="BS219" s="147"/>
      <c r="BT219" s="146"/>
      <c r="BU219" s="146"/>
      <c r="BV219" s="49"/>
      <c r="BW219" s="49"/>
      <c r="BX219" s="49"/>
      <c r="BY219" s="49"/>
      <c r="BZ219" s="49"/>
    </row>
    <row r="220" spans="1:78" ht="13.5" customHeight="1">
      <c r="A220" s="146"/>
      <c r="B220" s="146"/>
      <c r="C220" s="49"/>
      <c r="D220" s="49"/>
      <c r="E220" s="49"/>
      <c r="F220" s="110" t="s">
        <v>227</v>
      </c>
      <c r="G220" s="110"/>
      <c r="H220" s="111" t="s">
        <v>164</v>
      </c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49"/>
      <c r="BW220" s="49"/>
      <c r="BX220" s="49"/>
      <c r="BY220" s="49"/>
      <c r="BZ220" s="49"/>
    </row>
    <row r="221" spans="1:78" ht="13.5" customHeight="1">
      <c r="A221" s="146"/>
      <c r="B221" s="146"/>
      <c r="C221" s="49"/>
      <c r="D221" s="49"/>
      <c r="E221" s="49"/>
      <c r="F221" s="153" t="s">
        <v>189</v>
      </c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46"/>
      <c r="AO221" s="146"/>
      <c r="AP221" s="146"/>
      <c r="AQ221" s="146"/>
      <c r="AR221" s="146"/>
      <c r="AS221" s="146"/>
      <c r="AT221" s="146"/>
      <c r="AU221" s="147"/>
      <c r="AV221" s="147"/>
      <c r="AW221" s="147"/>
      <c r="AX221" s="147"/>
      <c r="AY221" s="147"/>
      <c r="AZ221" s="147"/>
      <c r="BA221" s="147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7"/>
      <c r="BO221" s="147"/>
      <c r="BP221" s="147"/>
      <c r="BQ221" s="147"/>
      <c r="BR221" s="147"/>
      <c r="BS221" s="147"/>
      <c r="BT221" s="146"/>
      <c r="BU221" s="146"/>
      <c r="BV221" s="49"/>
      <c r="BW221" s="49"/>
      <c r="BX221" s="49"/>
      <c r="BY221" s="49"/>
      <c r="BZ221" s="49"/>
    </row>
    <row r="222" spans="1:78" ht="13.5" customHeight="1">
      <c r="A222" s="146"/>
      <c r="B222" s="146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146"/>
      <c r="V222" s="146"/>
      <c r="W222" s="146"/>
      <c r="X222" s="146"/>
      <c r="Y222" s="146"/>
      <c r="Z222" s="146"/>
      <c r="AA222" s="146"/>
      <c r="AB222" s="147"/>
      <c r="AC222" s="147"/>
      <c r="AD222" s="147"/>
      <c r="AE222" s="147"/>
      <c r="AF222" s="147"/>
      <c r="AG222" s="147"/>
      <c r="AH222" s="147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7"/>
      <c r="AV222" s="147"/>
      <c r="AW222" s="147"/>
      <c r="AX222" s="147"/>
      <c r="AY222" s="147"/>
      <c r="AZ222" s="147"/>
      <c r="BA222" s="147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7"/>
      <c r="BO222" s="147"/>
      <c r="BP222" s="147"/>
      <c r="BQ222" s="147"/>
      <c r="BR222" s="147"/>
      <c r="BS222" s="147"/>
      <c r="BT222" s="146"/>
      <c r="BU222" s="146"/>
      <c r="BV222" s="49"/>
      <c r="BW222" s="49"/>
      <c r="BX222" s="49"/>
      <c r="BY222" s="49"/>
      <c r="BZ222" s="49"/>
    </row>
    <row r="223" spans="1:78" ht="13.5" customHeight="1">
      <c r="A223" s="146"/>
      <c r="B223" s="146"/>
      <c r="C223" s="49"/>
      <c r="D223" s="49"/>
      <c r="E223" s="49"/>
      <c r="F223" s="49" t="s">
        <v>7</v>
      </c>
      <c r="G223" s="49"/>
      <c r="H223" s="150" t="s">
        <v>165</v>
      </c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46"/>
      <c r="V223" s="146"/>
      <c r="W223" s="146"/>
      <c r="X223" s="146"/>
      <c r="Y223" s="146"/>
      <c r="Z223" s="146"/>
      <c r="AA223" s="146"/>
      <c r="AB223" s="147"/>
      <c r="AC223" s="147"/>
      <c r="AD223" s="147"/>
      <c r="AE223" s="147"/>
      <c r="AF223" s="147"/>
      <c r="AG223" s="147"/>
      <c r="AH223" s="147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7"/>
      <c r="AV223" s="147"/>
      <c r="AW223" s="147"/>
      <c r="AX223" s="147"/>
      <c r="AY223" s="147"/>
      <c r="AZ223" s="147"/>
      <c r="BA223" s="147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7"/>
      <c r="BO223" s="147"/>
      <c r="BP223" s="147"/>
      <c r="BQ223" s="147"/>
      <c r="BR223" s="147"/>
      <c r="BS223" s="147"/>
      <c r="BT223" s="146"/>
      <c r="BU223" s="146"/>
      <c r="BV223" s="49"/>
      <c r="BW223" s="49"/>
      <c r="BX223" s="49"/>
      <c r="BY223" s="49"/>
      <c r="BZ223" s="49"/>
    </row>
    <row r="224" spans="1:78" ht="13.5" customHeight="1">
      <c r="A224" s="146"/>
      <c r="B224" s="146"/>
      <c r="C224" s="49"/>
      <c r="D224" s="49"/>
      <c r="E224" s="49"/>
      <c r="F224" s="49"/>
      <c r="G224" s="49"/>
      <c r="H224" s="150" t="s">
        <v>166</v>
      </c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3" t="s">
        <v>190</v>
      </c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46"/>
      <c r="AO224" s="146"/>
      <c r="AP224" s="146"/>
      <c r="AQ224" s="146"/>
      <c r="AR224" s="146"/>
      <c r="AS224" s="146"/>
      <c r="AT224" s="146"/>
      <c r="AU224" s="147"/>
      <c r="AV224" s="147"/>
      <c r="AW224" s="147"/>
      <c r="AX224" s="147"/>
      <c r="AY224" s="147"/>
      <c r="AZ224" s="147"/>
      <c r="BA224" s="147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7"/>
      <c r="BO224" s="147"/>
      <c r="BP224" s="147"/>
      <c r="BQ224" s="147"/>
      <c r="BR224" s="147"/>
      <c r="BS224" s="147"/>
      <c r="BT224" s="146"/>
      <c r="BU224" s="146"/>
      <c r="BV224" s="49"/>
      <c r="BW224" s="49"/>
      <c r="BX224" s="49"/>
      <c r="BY224" s="49"/>
      <c r="BZ224" s="49"/>
    </row>
    <row r="225" spans="1:78" ht="13.5" customHeight="1">
      <c r="A225" s="146"/>
      <c r="B225" s="146"/>
      <c r="C225" s="49"/>
      <c r="D225" s="49"/>
      <c r="E225" s="49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6"/>
      <c r="AO225" s="146"/>
      <c r="AP225" s="146"/>
      <c r="AQ225" s="146"/>
      <c r="AR225" s="146"/>
      <c r="AS225" s="146"/>
      <c r="AT225" s="146"/>
      <c r="AU225" s="147"/>
      <c r="AV225" s="147"/>
      <c r="AW225" s="147"/>
      <c r="AX225" s="147"/>
      <c r="AY225" s="147"/>
      <c r="AZ225" s="147"/>
      <c r="BA225" s="147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7"/>
      <c r="BO225" s="147"/>
      <c r="BP225" s="147"/>
      <c r="BQ225" s="147"/>
      <c r="BR225" s="147"/>
      <c r="BS225" s="147"/>
      <c r="BT225" s="146"/>
      <c r="BU225" s="146"/>
      <c r="BV225" s="49"/>
      <c r="BW225" s="49"/>
      <c r="BX225" s="49"/>
      <c r="BY225" s="49"/>
      <c r="BZ225" s="49"/>
    </row>
    <row r="226" spans="1:78" ht="31.5" customHeight="1">
      <c r="A226" s="146"/>
      <c r="B226" s="146"/>
      <c r="C226" s="49"/>
      <c r="D226" s="49"/>
      <c r="E226" s="49"/>
      <c r="F226" s="149" t="s">
        <v>167</v>
      </c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51" t="s">
        <v>191</v>
      </c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46"/>
      <c r="AO226" s="146"/>
      <c r="AP226" s="146"/>
      <c r="AQ226" s="146"/>
      <c r="AR226" s="146"/>
      <c r="AS226" s="146"/>
      <c r="AT226" s="146"/>
      <c r="AU226" s="147"/>
      <c r="AV226" s="147"/>
      <c r="AW226" s="147"/>
      <c r="AX226" s="147"/>
      <c r="AY226" s="147"/>
      <c r="AZ226" s="147"/>
      <c r="BA226" s="147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7"/>
      <c r="BO226" s="147"/>
      <c r="BP226" s="147"/>
      <c r="BQ226" s="147"/>
      <c r="BR226" s="147"/>
      <c r="BS226" s="147"/>
      <c r="BT226" s="146"/>
      <c r="BU226" s="146"/>
      <c r="BV226" s="49"/>
      <c r="BW226" s="49"/>
      <c r="BX226" s="49"/>
      <c r="BY226" s="49"/>
      <c r="BZ226" s="49"/>
    </row>
    <row r="227" spans="1:78" ht="39" customHeight="1">
      <c r="A227" s="146"/>
      <c r="B227" s="146"/>
      <c r="C227" s="49"/>
      <c r="D227" s="49"/>
      <c r="E227" s="49"/>
      <c r="F227" s="150" t="s">
        <v>168</v>
      </c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02" t="s">
        <v>233</v>
      </c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46"/>
      <c r="AO227" s="146"/>
      <c r="AP227" s="146"/>
      <c r="AQ227" s="146"/>
      <c r="AR227" s="146"/>
      <c r="AS227" s="146"/>
      <c r="AT227" s="146"/>
      <c r="AU227" s="147"/>
      <c r="AV227" s="147"/>
      <c r="AW227" s="147"/>
      <c r="AX227" s="147"/>
      <c r="AY227" s="147"/>
      <c r="AZ227" s="147"/>
      <c r="BA227" s="147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7"/>
      <c r="BO227" s="147"/>
      <c r="BP227" s="147"/>
      <c r="BQ227" s="147"/>
      <c r="BR227" s="147"/>
      <c r="BS227" s="147"/>
      <c r="BT227" s="146"/>
      <c r="BU227" s="146"/>
      <c r="BV227" s="49"/>
      <c r="BW227" s="49"/>
      <c r="BX227" s="49"/>
      <c r="BY227" s="49"/>
      <c r="BZ227" s="49"/>
    </row>
    <row r="228" spans="1:78" ht="13.5" customHeight="1">
      <c r="A228" s="146"/>
      <c r="B228" s="146"/>
      <c r="C228" s="49"/>
      <c r="D228" s="49"/>
      <c r="E228" s="49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6"/>
      <c r="AO228" s="146"/>
      <c r="AP228" s="146"/>
      <c r="AQ228" s="146"/>
      <c r="AR228" s="146"/>
      <c r="AS228" s="146"/>
      <c r="AT228" s="146"/>
      <c r="AU228" s="147"/>
      <c r="AV228" s="147"/>
      <c r="AW228" s="147"/>
      <c r="AX228" s="147"/>
      <c r="AY228" s="147"/>
      <c r="AZ228" s="147"/>
      <c r="BA228" s="147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7"/>
      <c r="BO228" s="147"/>
      <c r="BP228" s="147"/>
      <c r="BQ228" s="147"/>
      <c r="BR228" s="147"/>
      <c r="BS228" s="147"/>
      <c r="BT228" s="146"/>
      <c r="BU228" s="146"/>
      <c r="BV228" s="49"/>
      <c r="BW228" s="49"/>
      <c r="BX228" s="49"/>
      <c r="BY228" s="49"/>
      <c r="BZ228" s="49"/>
    </row>
    <row r="229" spans="1:78" ht="13.5" customHeight="1">
      <c r="A229" s="146"/>
      <c r="B229" s="146"/>
      <c r="C229" s="49"/>
      <c r="D229" s="49"/>
      <c r="E229" s="49"/>
      <c r="F229" s="149" t="s">
        <v>169</v>
      </c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02" t="s">
        <v>234</v>
      </c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46"/>
      <c r="AO229" s="146"/>
      <c r="AP229" s="146"/>
      <c r="AQ229" s="146"/>
      <c r="AR229" s="146"/>
      <c r="AS229" s="146"/>
      <c r="AT229" s="146"/>
      <c r="AU229" s="147"/>
      <c r="AV229" s="147"/>
      <c r="AW229" s="147"/>
      <c r="AX229" s="147"/>
      <c r="AY229" s="147"/>
      <c r="AZ229" s="147"/>
      <c r="BA229" s="147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7"/>
      <c r="BO229" s="147"/>
      <c r="BP229" s="147"/>
      <c r="BQ229" s="147"/>
      <c r="BR229" s="147"/>
      <c r="BS229" s="147"/>
      <c r="BT229" s="146"/>
      <c r="BU229" s="146"/>
      <c r="BV229" s="49"/>
      <c r="BW229" s="49"/>
      <c r="BX229" s="49"/>
      <c r="BY229" s="49"/>
      <c r="BZ229" s="49"/>
    </row>
    <row r="230" spans="1:78" ht="13.5" customHeight="1">
      <c r="A230" s="146"/>
      <c r="B230" s="146"/>
      <c r="C230" s="49"/>
      <c r="D230" s="49"/>
      <c r="E230" s="49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6"/>
      <c r="AO230" s="146"/>
      <c r="AP230" s="146"/>
      <c r="AQ230" s="146"/>
      <c r="AR230" s="146"/>
      <c r="AS230" s="146"/>
      <c r="AT230" s="146"/>
      <c r="AU230" s="147"/>
      <c r="AV230" s="147"/>
      <c r="AW230" s="147"/>
      <c r="AX230" s="147"/>
      <c r="AY230" s="147"/>
      <c r="AZ230" s="147"/>
      <c r="BA230" s="147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7"/>
      <c r="BO230" s="147"/>
      <c r="BP230" s="147"/>
      <c r="BQ230" s="147"/>
      <c r="BR230" s="147"/>
      <c r="BS230" s="147"/>
      <c r="BT230" s="146"/>
      <c r="BU230" s="146"/>
      <c r="BV230" s="49"/>
      <c r="BW230" s="49"/>
      <c r="BX230" s="49"/>
      <c r="BY230" s="49"/>
      <c r="BZ230" s="49"/>
    </row>
    <row r="231" spans="1:78" ht="13.5" customHeight="1">
      <c r="A231" s="146"/>
      <c r="B231" s="146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146"/>
      <c r="V231" s="146"/>
      <c r="W231" s="146"/>
      <c r="X231" s="146"/>
      <c r="Y231" s="146"/>
      <c r="Z231" s="146"/>
      <c r="AA231" s="146"/>
      <c r="AB231" s="147"/>
      <c r="AC231" s="147"/>
      <c r="AD231" s="147"/>
      <c r="AE231" s="147"/>
      <c r="AF231" s="147"/>
      <c r="AG231" s="147"/>
      <c r="AH231" s="147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7"/>
      <c r="AV231" s="147"/>
      <c r="AW231" s="147"/>
      <c r="AX231" s="147"/>
      <c r="AY231" s="147"/>
      <c r="AZ231" s="147"/>
      <c r="BA231" s="147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7"/>
      <c r="BO231" s="147"/>
      <c r="BP231" s="147"/>
      <c r="BQ231" s="147"/>
      <c r="BR231" s="147"/>
      <c r="BS231" s="147"/>
      <c r="BT231" s="146"/>
      <c r="BU231" s="146"/>
      <c r="BV231" s="49"/>
      <c r="BW231" s="49"/>
      <c r="BX231" s="49"/>
      <c r="BY231" s="49"/>
      <c r="BZ231" s="49"/>
    </row>
    <row r="232" spans="1:78" ht="13.5" customHeight="1">
      <c r="A232" s="146"/>
      <c r="B232" s="146"/>
      <c r="C232" s="146" t="s">
        <v>170</v>
      </c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7"/>
      <c r="AC232" s="147"/>
      <c r="AD232" s="147"/>
      <c r="AE232" s="147"/>
      <c r="AF232" s="147"/>
      <c r="AG232" s="147"/>
      <c r="AH232" s="147"/>
      <c r="AI232" s="146" t="s">
        <v>104</v>
      </c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7"/>
      <c r="AV232" s="147"/>
      <c r="AW232" s="147"/>
      <c r="AX232" s="147"/>
      <c r="AY232" s="147"/>
      <c r="AZ232" s="147"/>
      <c r="BA232" s="147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7"/>
      <c r="BO232" s="147"/>
      <c r="BP232" s="147"/>
      <c r="BQ232" s="147"/>
      <c r="BR232" s="147"/>
      <c r="BS232" s="147"/>
      <c r="BT232" s="146"/>
      <c r="BU232" s="146"/>
      <c r="BV232" s="49"/>
      <c r="BW232" s="49"/>
      <c r="BX232" s="49"/>
      <c r="BY232" s="49"/>
      <c r="BZ232" s="49"/>
    </row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  <row r="3991" s="7" customFormat="1" ht="15"/>
    <row r="3992" s="7" customFormat="1" ht="15"/>
    <row r="3993" s="7" customFormat="1" ht="15"/>
    <row r="3994" s="7" customFormat="1" ht="15"/>
    <row r="3995" s="7" customFormat="1" ht="15"/>
    <row r="3996" s="7" customFormat="1" ht="15"/>
    <row r="3997" s="7" customFormat="1" ht="15"/>
    <row r="3998" s="7" customFormat="1" ht="15"/>
    <row r="3999" s="7" customFormat="1" ht="15"/>
    <row r="4000" s="7" customFormat="1" ht="15"/>
    <row r="4001" s="7" customFormat="1" ht="15"/>
    <row r="4002" s="7" customFormat="1" ht="15"/>
    <row r="4003" s="7" customFormat="1" ht="15"/>
    <row r="4004" s="7" customFormat="1" ht="15"/>
    <row r="4005" s="7" customFormat="1" ht="15"/>
    <row r="4006" s="7" customFormat="1" ht="15"/>
    <row r="4007" s="7" customFormat="1" ht="15"/>
    <row r="4008" s="7" customFormat="1" ht="15"/>
    <row r="4009" s="7" customFormat="1" ht="15"/>
    <row r="4010" s="7" customFormat="1" ht="15"/>
    <row r="4011" s="7" customFormat="1" ht="15"/>
    <row r="4012" s="7" customFormat="1" ht="15"/>
    <row r="4013" s="7" customFormat="1" ht="15"/>
    <row r="4014" s="7" customFormat="1" ht="15"/>
    <row r="4015" s="7" customFormat="1" ht="15"/>
    <row r="4016" s="7" customFormat="1" ht="15"/>
    <row r="4017" s="7" customFormat="1" ht="15"/>
    <row r="4018" s="7" customFormat="1" ht="15"/>
    <row r="4019" s="7" customFormat="1" ht="15"/>
    <row r="4020" s="7" customFormat="1" ht="15"/>
    <row r="4021" s="7" customFormat="1" ht="15"/>
    <row r="4022" s="7" customFormat="1" ht="15"/>
    <row r="4023" s="7" customFormat="1" ht="15"/>
    <row r="4024" s="7" customFormat="1" ht="15"/>
    <row r="4025" s="7" customFormat="1" ht="15"/>
    <row r="4026" s="7" customFormat="1" ht="15"/>
    <row r="4027" s="7" customFormat="1" ht="15"/>
    <row r="4028" s="7" customFormat="1" ht="15"/>
    <row r="4029" s="7" customFormat="1" ht="15"/>
    <row r="4030" s="7" customFormat="1" ht="15"/>
    <row r="4031" s="7" customFormat="1" ht="15"/>
    <row r="4032" s="7" customFormat="1" ht="15"/>
    <row r="4033" s="7" customFormat="1" ht="15"/>
    <row r="4034" s="7" customFormat="1" ht="15"/>
    <row r="4035" s="7" customFormat="1" ht="15"/>
    <row r="4036" s="7" customFormat="1" ht="15"/>
    <row r="4037" s="7" customFormat="1" ht="15"/>
    <row r="4038" s="7" customFormat="1" ht="15"/>
    <row r="4039" s="7" customFormat="1" ht="15"/>
    <row r="4040" s="7" customFormat="1" ht="15"/>
    <row r="4041" s="7" customFormat="1" ht="15"/>
    <row r="4042" s="7" customFormat="1" ht="15"/>
    <row r="4043" s="7" customFormat="1" ht="15"/>
    <row r="4044" s="7" customFormat="1" ht="15"/>
    <row r="4045" s="7" customFormat="1" ht="15"/>
    <row r="4046" s="7" customFormat="1" ht="15"/>
    <row r="4047" s="7" customFormat="1" ht="15"/>
    <row r="4048" s="7" customFormat="1" ht="15"/>
    <row r="4049" s="7" customFormat="1" ht="15"/>
    <row r="4050" s="7" customFormat="1" ht="15"/>
    <row r="4051" s="7" customFormat="1" ht="15"/>
    <row r="4052" s="7" customFormat="1" ht="15"/>
    <row r="4053" s="7" customFormat="1" ht="15"/>
    <row r="4054" s="7" customFormat="1" ht="15"/>
    <row r="4055" s="7" customFormat="1" ht="15"/>
    <row r="4056" s="7" customFormat="1" ht="15"/>
    <row r="4057" s="7" customFormat="1" ht="15"/>
    <row r="4058" s="7" customFormat="1" ht="15"/>
    <row r="4059" s="7" customFormat="1" ht="15"/>
    <row r="4060" s="7" customFormat="1" ht="15"/>
    <row r="4061" s="7" customFormat="1" ht="15"/>
    <row r="4062" s="7" customFormat="1" ht="15"/>
    <row r="4063" s="7" customFormat="1" ht="15"/>
    <row r="4064" s="7" customFormat="1" ht="15"/>
    <row r="4065" s="7" customFormat="1" ht="15"/>
    <row r="4066" s="7" customFormat="1" ht="15"/>
    <row r="4067" s="7" customFormat="1" ht="15"/>
    <row r="4068" s="7" customFormat="1" ht="15"/>
    <row r="4069" s="7" customFormat="1" ht="15"/>
    <row r="4070" s="7" customFormat="1" ht="15"/>
    <row r="4071" s="7" customFormat="1" ht="15"/>
    <row r="4072" s="7" customFormat="1" ht="15"/>
    <row r="4073" s="7" customFormat="1" ht="15"/>
    <row r="4074" s="7" customFormat="1" ht="15"/>
    <row r="4075" s="7" customFormat="1" ht="15"/>
    <row r="4076" s="7" customFormat="1" ht="15"/>
    <row r="4077" s="7" customFormat="1" ht="15"/>
    <row r="4078" s="7" customFormat="1" ht="15"/>
    <row r="4079" s="7" customFormat="1" ht="15"/>
    <row r="4080" s="7" customFormat="1" ht="15"/>
    <row r="4081" s="7" customFormat="1" ht="15"/>
    <row r="4082" s="7" customFormat="1" ht="15"/>
    <row r="4083" s="7" customFormat="1" ht="15"/>
    <row r="4084" s="7" customFormat="1" ht="15"/>
    <row r="4085" s="7" customFormat="1" ht="15"/>
    <row r="4086" s="7" customFormat="1" ht="15"/>
    <row r="4087" s="7" customFormat="1" ht="15"/>
    <row r="4088" s="7" customFormat="1" ht="15"/>
    <row r="4089" s="7" customFormat="1" ht="15"/>
    <row r="4090" s="7" customFormat="1" ht="15"/>
    <row r="4091" s="7" customFormat="1" ht="15"/>
    <row r="4092" s="7" customFormat="1" ht="15"/>
    <row r="4093" s="7" customFormat="1" ht="15"/>
    <row r="4094" s="7" customFormat="1" ht="15"/>
    <row r="4095" s="7" customFormat="1" ht="15"/>
    <row r="4096" s="7" customFormat="1" ht="15"/>
    <row r="4097" s="7" customFormat="1" ht="15"/>
    <row r="4098" s="7" customFormat="1" ht="15"/>
    <row r="4099" s="7" customFormat="1" ht="15"/>
    <row r="4100" s="7" customFormat="1" ht="15"/>
    <row r="4101" s="7" customFormat="1" ht="15"/>
    <row r="4102" s="7" customFormat="1" ht="15"/>
    <row r="4103" s="7" customFormat="1" ht="15"/>
    <row r="4104" s="7" customFormat="1" ht="15"/>
    <row r="4105" s="7" customFormat="1" ht="15"/>
    <row r="4106" s="7" customFormat="1" ht="15"/>
    <row r="4107" s="7" customFormat="1" ht="15"/>
    <row r="4108" s="7" customFormat="1" ht="15"/>
    <row r="4109" s="7" customFormat="1" ht="15"/>
    <row r="4110" s="7" customFormat="1" ht="15"/>
    <row r="4111" s="7" customFormat="1" ht="15"/>
    <row r="4112" s="7" customFormat="1" ht="15"/>
    <row r="4113" s="7" customFormat="1" ht="15"/>
    <row r="4114" s="7" customFormat="1" ht="15"/>
    <row r="4115" s="7" customFormat="1" ht="15"/>
    <row r="4116" s="7" customFormat="1" ht="15"/>
    <row r="4117" s="7" customFormat="1" ht="15"/>
    <row r="4118" s="7" customFormat="1" ht="15"/>
    <row r="4119" s="7" customFormat="1" ht="15"/>
    <row r="4120" s="7" customFormat="1" ht="15"/>
    <row r="4121" s="7" customFormat="1" ht="15"/>
    <row r="4122" s="7" customFormat="1" ht="15"/>
    <row r="4123" s="7" customFormat="1" ht="15"/>
    <row r="4124" s="7" customFormat="1" ht="15"/>
    <row r="4125" s="7" customFormat="1" ht="15"/>
    <row r="4126" s="7" customFormat="1" ht="15"/>
    <row r="4127" s="7" customFormat="1" ht="15"/>
    <row r="4128" s="7" customFormat="1" ht="15"/>
    <row r="4129" s="7" customFormat="1" ht="15"/>
    <row r="4130" s="7" customFormat="1" ht="15"/>
    <row r="4131" s="7" customFormat="1" ht="15"/>
    <row r="4132" s="7" customFormat="1" ht="15"/>
  </sheetData>
  <sheetProtection/>
  <mergeCells count="1356">
    <mergeCell ref="A176:B176"/>
    <mergeCell ref="BT146:BU146"/>
    <mergeCell ref="A172:B172"/>
    <mergeCell ref="C172:BU172"/>
    <mergeCell ref="A175:B175"/>
    <mergeCell ref="C175:BU175"/>
    <mergeCell ref="AN155:AT155"/>
    <mergeCell ref="AU151:BA151"/>
    <mergeCell ref="AU152:BA152"/>
    <mergeCell ref="BG155:BM155"/>
    <mergeCell ref="A178:B178"/>
    <mergeCell ref="C178:BU178"/>
    <mergeCell ref="A174:B174"/>
    <mergeCell ref="C174:T174"/>
    <mergeCell ref="U174:AA174"/>
    <mergeCell ref="BT169:BU169"/>
    <mergeCell ref="A173:B173"/>
    <mergeCell ref="C173:BU173"/>
    <mergeCell ref="BT171:BU171"/>
    <mergeCell ref="BG171:BM171"/>
    <mergeCell ref="C141:BU141"/>
    <mergeCell ref="A144:B144"/>
    <mergeCell ref="C144:BU144"/>
    <mergeCell ref="A149:B149"/>
    <mergeCell ref="C149:BU149"/>
    <mergeCell ref="A168:B168"/>
    <mergeCell ref="C168:BU168"/>
    <mergeCell ref="BT165:BU165"/>
    <mergeCell ref="BN146:BS146"/>
    <mergeCell ref="BB155:BF155"/>
    <mergeCell ref="U122:AA122"/>
    <mergeCell ref="C123:BU123"/>
    <mergeCell ref="AB122:AH122"/>
    <mergeCell ref="BB152:BF152"/>
    <mergeCell ref="BG152:BM152"/>
    <mergeCell ref="AU189:BA189"/>
    <mergeCell ref="BG189:BM189"/>
    <mergeCell ref="BB189:BF189"/>
    <mergeCell ref="BT167:BU167"/>
    <mergeCell ref="BG167:BM167"/>
    <mergeCell ref="BB122:BF122"/>
    <mergeCell ref="AU124:BA124"/>
    <mergeCell ref="AU127:BA127"/>
    <mergeCell ref="BG127:BM127"/>
    <mergeCell ref="BN127:BS127"/>
    <mergeCell ref="AN189:AT189"/>
    <mergeCell ref="BN174:BS174"/>
    <mergeCell ref="BN189:BS189"/>
    <mergeCell ref="BG180:BM180"/>
    <mergeCell ref="C153:BU153"/>
    <mergeCell ref="U189:AA189"/>
    <mergeCell ref="U165:AA165"/>
    <mergeCell ref="BT189:BU189"/>
    <mergeCell ref="BG165:BM165"/>
    <mergeCell ref="C189:T189"/>
    <mergeCell ref="BT174:BU174"/>
    <mergeCell ref="BT180:BU180"/>
    <mergeCell ref="C167:T167"/>
    <mergeCell ref="C171:T171"/>
    <mergeCell ref="U171:AA171"/>
    <mergeCell ref="C147:BU147"/>
    <mergeCell ref="BN151:BS151"/>
    <mergeCell ref="BT151:BU151"/>
    <mergeCell ref="BT154:BU154"/>
    <mergeCell ref="AB152:AH152"/>
    <mergeCell ref="BG151:BM151"/>
    <mergeCell ref="AB151:AH151"/>
    <mergeCell ref="AN151:AT151"/>
    <mergeCell ref="U152:AA152"/>
    <mergeCell ref="AI151:AM151"/>
    <mergeCell ref="BG122:BM122"/>
    <mergeCell ref="BG146:BM146"/>
    <mergeCell ref="BG124:BM124"/>
    <mergeCell ref="BT148:BU148"/>
    <mergeCell ref="AU146:BA146"/>
    <mergeCell ref="BB146:BF146"/>
    <mergeCell ref="BG148:BM148"/>
    <mergeCell ref="AU148:BA148"/>
    <mergeCell ref="C125:BU125"/>
    <mergeCell ref="BN148:BS148"/>
    <mergeCell ref="A122:B122"/>
    <mergeCell ref="A135:B135"/>
    <mergeCell ref="C122:T122"/>
    <mergeCell ref="AU143:BA143"/>
    <mergeCell ref="AU122:BA122"/>
    <mergeCell ref="AN122:AT122"/>
    <mergeCell ref="AI122:AM122"/>
    <mergeCell ref="A138:B138"/>
    <mergeCell ref="A142:B142"/>
    <mergeCell ref="AN124:AT124"/>
    <mergeCell ref="C151:T151"/>
    <mergeCell ref="AN152:AT152"/>
    <mergeCell ref="C138:BU138"/>
    <mergeCell ref="BB143:BF143"/>
    <mergeCell ref="BB148:BF148"/>
    <mergeCell ref="BB151:BF151"/>
    <mergeCell ref="AI152:AM152"/>
    <mergeCell ref="U148:AA148"/>
    <mergeCell ref="AB140:AH140"/>
    <mergeCell ref="AI140:AM140"/>
    <mergeCell ref="A189:B189"/>
    <mergeCell ref="A148:B148"/>
    <mergeCell ref="A165:B165"/>
    <mergeCell ref="AB189:AH189"/>
    <mergeCell ref="AB148:AH148"/>
    <mergeCell ref="AB165:AH165"/>
    <mergeCell ref="A151:B151"/>
    <mergeCell ref="A152:B152"/>
    <mergeCell ref="U151:AA151"/>
    <mergeCell ref="A150:B150"/>
    <mergeCell ref="BT84:BU84"/>
    <mergeCell ref="AU36:BA36"/>
    <mergeCell ref="AI148:AM148"/>
    <mergeCell ref="BT76:BU76"/>
    <mergeCell ref="BN79:BS79"/>
    <mergeCell ref="AN148:AT148"/>
    <mergeCell ref="BG140:BM140"/>
    <mergeCell ref="BT122:BU122"/>
    <mergeCell ref="BN122:BS122"/>
    <mergeCell ref="BB124:BF124"/>
    <mergeCell ref="BT85:BU85"/>
    <mergeCell ref="BG84:BM84"/>
    <mergeCell ref="BB81:BF81"/>
    <mergeCell ref="BN85:BS85"/>
    <mergeCell ref="C80:BU80"/>
    <mergeCell ref="AB85:AH85"/>
    <mergeCell ref="BN84:BS84"/>
    <mergeCell ref="AN85:AT85"/>
    <mergeCell ref="AB81:AH81"/>
    <mergeCell ref="AU81:BA81"/>
    <mergeCell ref="BN90:BS90"/>
    <mergeCell ref="A82:B82"/>
    <mergeCell ref="C87:T87"/>
    <mergeCell ref="BT81:BU81"/>
    <mergeCell ref="C85:T85"/>
    <mergeCell ref="BN88:BS88"/>
    <mergeCell ref="A89:B89"/>
    <mergeCell ref="AI87:AM87"/>
    <mergeCell ref="C88:T88"/>
    <mergeCell ref="U87:AA87"/>
    <mergeCell ref="C34:V34"/>
    <mergeCell ref="BH34:BM34"/>
    <mergeCell ref="AU60:BA60"/>
    <mergeCell ref="BB60:BF60"/>
    <mergeCell ref="W43:AK43"/>
    <mergeCell ref="AL43:AZ43"/>
    <mergeCell ref="BA40:BO40"/>
    <mergeCell ref="W34:AC34"/>
    <mergeCell ref="BH36:BM36"/>
    <mergeCell ref="AL51:AZ51"/>
    <mergeCell ref="BT79:BU79"/>
    <mergeCell ref="C74:BU74"/>
    <mergeCell ref="AB63:AH63"/>
    <mergeCell ref="AB76:AH76"/>
    <mergeCell ref="BG76:BM76"/>
    <mergeCell ref="C76:T76"/>
    <mergeCell ref="C63:T63"/>
    <mergeCell ref="AB66:AH66"/>
    <mergeCell ref="AB72:AH72"/>
    <mergeCell ref="BG72:BM72"/>
    <mergeCell ref="C83:BU83"/>
    <mergeCell ref="AN60:AT60"/>
    <mergeCell ref="A80:B80"/>
    <mergeCell ref="AB79:AH79"/>
    <mergeCell ref="AB84:AH84"/>
    <mergeCell ref="C79:T79"/>
    <mergeCell ref="C73:BU73"/>
    <mergeCell ref="AI66:AM66"/>
    <mergeCell ref="C72:T72"/>
    <mergeCell ref="BT72:BU72"/>
    <mergeCell ref="AN76:AT76"/>
    <mergeCell ref="AN81:AT81"/>
    <mergeCell ref="BG81:BM81"/>
    <mergeCell ref="C81:T81"/>
    <mergeCell ref="A84:B84"/>
    <mergeCell ref="U76:AA76"/>
    <mergeCell ref="A83:B83"/>
    <mergeCell ref="BB84:BF84"/>
    <mergeCell ref="AN79:AT79"/>
    <mergeCell ref="BG79:BM79"/>
    <mergeCell ref="A34:B34"/>
    <mergeCell ref="BG59:BU59"/>
    <mergeCell ref="AL40:AZ40"/>
    <mergeCell ref="AJ34:AN34"/>
    <mergeCell ref="AJ36:AN36"/>
    <mergeCell ref="W54:AK54"/>
    <mergeCell ref="BN34:BS34"/>
    <mergeCell ref="BN36:BS36"/>
    <mergeCell ref="BT36:BU36"/>
    <mergeCell ref="BT34:BU34"/>
    <mergeCell ref="A88:B88"/>
    <mergeCell ref="A87:B87"/>
    <mergeCell ref="A85:B85"/>
    <mergeCell ref="U81:AA81"/>
    <mergeCell ref="A79:B79"/>
    <mergeCell ref="A86:B86"/>
    <mergeCell ref="U84:AA84"/>
    <mergeCell ref="C86:BU86"/>
    <mergeCell ref="BB85:BF85"/>
    <mergeCell ref="AU84:BA84"/>
    <mergeCell ref="U85:AA85"/>
    <mergeCell ref="AU85:BA85"/>
    <mergeCell ref="AD33:AI33"/>
    <mergeCell ref="AO33:AT33"/>
    <mergeCell ref="C36:V36"/>
    <mergeCell ref="W36:AC36"/>
    <mergeCell ref="AU63:BA63"/>
    <mergeCell ref="C68:BU68"/>
    <mergeCell ref="U79:AA79"/>
    <mergeCell ref="BN76:BS76"/>
    <mergeCell ref="AU29:BA29"/>
    <mergeCell ref="AD34:AI34"/>
    <mergeCell ref="U66:AA66"/>
    <mergeCell ref="BA52:BO52"/>
    <mergeCell ref="AL53:AZ53"/>
    <mergeCell ref="BA53:BO53"/>
    <mergeCell ref="AO36:AT36"/>
    <mergeCell ref="BA55:BO55"/>
    <mergeCell ref="AD36:AI36"/>
    <mergeCell ref="BB36:BG36"/>
    <mergeCell ref="BT33:BU33"/>
    <mergeCell ref="AD28:AI28"/>
    <mergeCell ref="AO34:AT34"/>
    <mergeCell ref="AU34:BA34"/>
    <mergeCell ref="BB34:BG34"/>
    <mergeCell ref="BT31:BU31"/>
    <mergeCell ref="AD31:AI31"/>
    <mergeCell ref="AJ31:AN31"/>
    <mergeCell ref="AJ33:AN33"/>
    <mergeCell ref="BN33:BS33"/>
    <mergeCell ref="BA51:BO51"/>
    <mergeCell ref="BJ39:BN39"/>
    <mergeCell ref="BA41:BO41"/>
    <mergeCell ref="AL42:AZ42"/>
    <mergeCell ref="BA49:BO49"/>
    <mergeCell ref="BA47:BO47"/>
    <mergeCell ref="BA43:BO43"/>
    <mergeCell ref="BA45:BO45"/>
    <mergeCell ref="BA46:BO46"/>
    <mergeCell ref="A29:B29"/>
    <mergeCell ref="A31:B31"/>
    <mergeCell ref="BN28:BS28"/>
    <mergeCell ref="BN29:BS29"/>
    <mergeCell ref="BH31:BM31"/>
    <mergeCell ref="BH33:BM33"/>
    <mergeCell ref="AU33:BA33"/>
    <mergeCell ref="BB33:BG33"/>
    <mergeCell ref="C32:BU32"/>
    <mergeCell ref="W31:AC31"/>
    <mergeCell ref="AO24:BG24"/>
    <mergeCell ref="BH25:BM25"/>
    <mergeCell ref="BN31:BS31"/>
    <mergeCell ref="BB26:BG26"/>
    <mergeCell ref="BH24:BU24"/>
    <mergeCell ref="BB29:BG29"/>
    <mergeCell ref="BB31:BG31"/>
    <mergeCell ref="BN25:BS25"/>
    <mergeCell ref="BT25:BU25"/>
    <mergeCell ref="AU26:BA26"/>
    <mergeCell ref="BN26:BS26"/>
    <mergeCell ref="BT26:BU26"/>
    <mergeCell ref="BT28:BU28"/>
    <mergeCell ref="A53:B53"/>
    <mergeCell ref="C53:V53"/>
    <mergeCell ref="W53:AK53"/>
    <mergeCell ref="BH26:BM26"/>
    <mergeCell ref="BH28:BM28"/>
    <mergeCell ref="BH29:BM29"/>
    <mergeCell ref="AO26:AT26"/>
    <mergeCell ref="W28:AC28"/>
    <mergeCell ref="C27:BU27"/>
    <mergeCell ref="BT29:BU29"/>
    <mergeCell ref="A52:B52"/>
    <mergeCell ref="C52:V52"/>
    <mergeCell ref="W52:AK52"/>
    <mergeCell ref="AL52:AZ52"/>
    <mergeCell ref="A36:B36"/>
    <mergeCell ref="A33:B33"/>
    <mergeCell ref="C33:V33"/>
    <mergeCell ref="W33:AC33"/>
    <mergeCell ref="A27:B27"/>
    <mergeCell ref="F38:G38"/>
    <mergeCell ref="AO28:AT28"/>
    <mergeCell ref="AO29:AT29"/>
    <mergeCell ref="AO31:AT31"/>
    <mergeCell ref="A28:B28"/>
    <mergeCell ref="C28:V28"/>
    <mergeCell ref="A32:B32"/>
    <mergeCell ref="AJ28:AN28"/>
    <mergeCell ref="AU31:BA31"/>
    <mergeCell ref="AU28:BA28"/>
    <mergeCell ref="BB28:BG28"/>
    <mergeCell ref="A26:B26"/>
    <mergeCell ref="C26:V26"/>
    <mergeCell ref="W26:AC26"/>
    <mergeCell ref="AD26:AI26"/>
    <mergeCell ref="AJ26:AN26"/>
    <mergeCell ref="A30:B30"/>
    <mergeCell ref="C30:BU30"/>
    <mergeCell ref="AT1:BL1"/>
    <mergeCell ref="AT2:BK2"/>
    <mergeCell ref="AT3:BJ3"/>
    <mergeCell ref="A24:B25"/>
    <mergeCell ref="C24:V25"/>
    <mergeCell ref="W24:AN24"/>
    <mergeCell ref="W25:AC25"/>
    <mergeCell ref="AD25:AI25"/>
    <mergeCell ref="U20:BQ20"/>
    <mergeCell ref="A9:BQ9"/>
    <mergeCell ref="A65:B65"/>
    <mergeCell ref="C65:BU65"/>
    <mergeCell ref="A54:B54"/>
    <mergeCell ref="C54:V54"/>
    <mergeCell ref="A61:B61"/>
    <mergeCell ref="C61:BU61"/>
    <mergeCell ref="BT60:BU60"/>
    <mergeCell ref="C59:T60"/>
    <mergeCell ref="BN60:BS60"/>
    <mergeCell ref="BT58:BU58"/>
    <mergeCell ref="U63:AA63"/>
    <mergeCell ref="A55:B55"/>
    <mergeCell ref="C55:V55"/>
    <mergeCell ref="W55:AK55"/>
    <mergeCell ref="A59:B60"/>
    <mergeCell ref="U60:AA60"/>
    <mergeCell ref="A63:B63"/>
    <mergeCell ref="AI60:AM60"/>
    <mergeCell ref="AL55:AZ55"/>
    <mergeCell ref="AN59:BF59"/>
    <mergeCell ref="AB69:AH69"/>
    <mergeCell ref="U118:AA118"/>
    <mergeCell ref="AB105:AH105"/>
    <mergeCell ref="AB91:AH91"/>
    <mergeCell ref="C104:BU104"/>
    <mergeCell ref="BN94:BS94"/>
    <mergeCell ref="BG105:BM105"/>
    <mergeCell ref="AB118:AH118"/>
    <mergeCell ref="AN84:AT84"/>
    <mergeCell ref="AI81:AM81"/>
    <mergeCell ref="A51:B51"/>
    <mergeCell ref="C51:V51"/>
    <mergeCell ref="W51:AK51"/>
    <mergeCell ref="A62:B62"/>
    <mergeCell ref="F57:G57"/>
    <mergeCell ref="A112:B112"/>
    <mergeCell ref="A66:B66"/>
    <mergeCell ref="C84:T84"/>
    <mergeCell ref="AI72:AM72"/>
    <mergeCell ref="A111:B111"/>
    <mergeCell ref="A50:B50"/>
    <mergeCell ref="C50:V50"/>
    <mergeCell ref="W50:AK50"/>
    <mergeCell ref="AL50:AZ50"/>
    <mergeCell ref="BA50:BO50"/>
    <mergeCell ref="A48:B48"/>
    <mergeCell ref="C48:V48"/>
    <mergeCell ref="W48:AK48"/>
    <mergeCell ref="AL48:AZ48"/>
    <mergeCell ref="A49:B49"/>
    <mergeCell ref="C49:V49"/>
    <mergeCell ref="W49:AK49"/>
    <mergeCell ref="AL49:AZ49"/>
    <mergeCell ref="A46:B46"/>
    <mergeCell ref="C46:V46"/>
    <mergeCell ref="AL46:AZ46"/>
    <mergeCell ref="A47:B47"/>
    <mergeCell ref="C47:V47"/>
    <mergeCell ref="W47:AK47"/>
    <mergeCell ref="AL47:AZ47"/>
    <mergeCell ref="W46:AK46"/>
    <mergeCell ref="W41:AK41"/>
    <mergeCell ref="A45:B45"/>
    <mergeCell ref="C45:V45"/>
    <mergeCell ref="W45:AK45"/>
    <mergeCell ref="AL45:AZ45"/>
    <mergeCell ref="C43:V43"/>
    <mergeCell ref="W42:AK42"/>
    <mergeCell ref="AL41:AZ41"/>
    <mergeCell ref="A40:B40"/>
    <mergeCell ref="W40:AK40"/>
    <mergeCell ref="A42:B42"/>
    <mergeCell ref="C42:V42"/>
    <mergeCell ref="A44:B44"/>
    <mergeCell ref="C44:V44"/>
    <mergeCell ref="W44:AK44"/>
    <mergeCell ref="A41:B41"/>
    <mergeCell ref="C41:V41"/>
    <mergeCell ref="A115:B115"/>
    <mergeCell ref="BG60:BM60"/>
    <mergeCell ref="BA42:BO42"/>
    <mergeCell ref="BA48:BO48"/>
    <mergeCell ref="U59:AM59"/>
    <mergeCell ref="AB60:AH60"/>
    <mergeCell ref="U91:AA91"/>
    <mergeCell ref="C82:BU82"/>
    <mergeCell ref="A68:B68"/>
    <mergeCell ref="A73:B73"/>
    <mergeCell ref="A116:B116"/>
    <mergeCell ref="A113:B113"/>
    <mergeCell ref="A114:B114"/>
    <mergeCell ref="A74:B74"/>
    <mergeCell ref="A81:B81"/>
    <mergeCell ref="A75:B75"/>
    <mergeCell ref="A90:B90"/>
    <mergeCell ref="A76:B76"/>
    <mergeCell ref="A78:B78"/>
    <mergeCell ref="A91:B91"/>
    <mergeCell ref="A69:B69"/>
    <mergeCell ref="C77:BU77"/>
    <mergeCell ref="BB76:BF76"/>
    <mergeCell ref="AI69:AM69"/>
    <mergeCell ref="BB69:BF69"/>
    <mergeCell ref="C40:V40"/>
    <mergeCell ref="A43:B43"/>
    <mergeCell ref="AL44:AZ44"/>
    <mergeCell ref="A71:B71"/>
    <mergeCell ref="BN72:BS72"/>
    <mergeCell ref="C62:BU62"/>
    <mergeCell ref="AN63:AT63"/>
    <mergeCell ref="BG66:BM66"/>
    <mergeCell ref="BT63:BU63"/>
    <mergeCell ref="AU66:BA66"/>
    <mergeCell ref="BB63:BF63"/>
    <mergeCell ref="BB66:BF66"/>
    <mergeCell ref="AN66:AT66"/>
    <mergeCell ref="C66:T66"/>
    <mergeCell ref="BT66:BU66"/>
    <mergeCell ref="AT4:BS4"/>
    <mergeCell ref="A8:BS8"/>
    <mergeCell ref="H11:O11"/>
    <mergeCell ref="Q11:BS11"/>
    <mergeCell ref="Q17:W17"/>
    <mergeCell ref="H12:O12"/>
    <mergeCell ref="Q12:BQ12"/>
    <mergeCell ref="Q14:BQ14"/>
    <mergeCell ref="H15:O15"/>
    <mergeCell ref="Q15:BQ15"/>
    <mergeCell ref="H17:O17"/>
    <mergeCell ref="H14:O14"/>
    <mergeCell ref="BV22:BZ22"/>
    <mergeCell ref="AI118:AM118"/>
    <mergeCell ref="AN116:AT116"/>
    <mergeCell ref="AN118:AT118"/>
    <mergeCell ref="AU69:BA69"/>
    <mergeCell ref="AI85:AM85"/>
    <mergeCell ref="C31:V31"/>
    <mergeCell ref="AI116:AM116"/>
    <mergeCell ref="Q18:W18"/>
    <mergeCell ref="Z18:BQ18"/>
    <mergeCell ref="C29:V29"/>
    <mergeCell ref="W29:AC29"/>
    <mergeCell ref="U69:AA69"/>
    <mergeCell ref="BN63:BS63"/>
    <mergeCell ref="AI63:AM63"/>
    <mergeCell ref="BN69:BS69"/>
    <mergeCell ref="AJ29:AN29"/>
    <mergeCell ref="BA54:BO54"/>
    <mergeCell ref="Z17:BQ17"/>
    <mergeCell ref="AJ25:AN25"/>
    <mergeCell ref="AO25:AT25"/>
    <mergeCell ref="AU25:BA25"/>
    <mergeCell ref="BB25:BG25"/>
    <mergeCell ref="BN66:BS66"/>
    <mergeCell ref="AL54:AZ54"/>
    <mergeCell ref="BA44:BO44"/>
    <mergeCell ref="C64:BU64"/>
    <mergeCell ref="H18:O18"/>
    <mergeCell ref="AD29:AI29"/>
    <mergeCell ref="BG63:BM63"/>
    <mergeCell ref="BG102:BM102"/>
    <mergeCell ref="AU102:BA102"/>
    <mergeCell ref="BG85:BM85"/>
    <mergeCell ref="AN72:AT72"/>
    <mergeCell ref="AI84:AM84"/>
    <mergeCell ref="AU72:BA72"/>
    <mergeCell ref="AU94:BA94"/>
    <mergeCell ref="BB94:BF94"/>
    <mergeCell ref="BT87:BU87"/>
    <mergeCell ref="BT97:BU97"/>
    <mergeCell ref="C78:BU78"/>
    <mergeCell ref="BN81:BS81"/>
    <mergeCell ref="C112:BU112"/>
    <mergeCell ref="BT94:BU94"/>
    <mergeCell ref="AI91:AM91"/>
    <mergeCell ref="C101:BU101"/>
    <mergeCell ref="BT88:BU88"/>
    <mergeCell ref="AI79:AM79"/>
    <mergeCell ref="C113:T113"/>
    <mergeCell ref="BB116:BF116"/>
    <mergeCell ref="C116:T116"/>
    <mergeCell ref="BN116:BS116"/>
    <mergeCell ref="AI113:AM113"/>
    <mergeCell ref="U116:AA116"/>
    <mergeCell ref="BG116:BM116"/>
    <mergeCell ref="AU116:BA116"/>
    <mergeCell ref="AB113:AH113"/>
    <mergeCell ref="AI114:AM114"/>
    <mergeCell ref="AN114:AT114"/>
    <mergeCell ref="BT118:BU118"/>
    <mergeCell ref="BB113:BF113"/>
    <mergeCell ref="AN113:AT113"/>
    <mergeCell ref="AU113:BA113"/>
    <mergeCell ref="BB118:BF118"/>
    <mergeCell ref="BN118:BS118"/>
    <mergeCell ref="BT116:BU116"/>
    <mergeCell ref="BT113:BU113"/>
    <mergeCell ref="BG118:BM118"/>
    <mergeCell ref="BT222:BU222"/>
    <mergeCell ref="AN119:AT119"/>
    <mergeCell ref="AU119:BA119"/>
    <mergeCell ref="BG119:BM119"/>
    <mergeCell ref="BN119:BS119"/>
    <mergeCell ref="BB119:BF119"/>
    <mergeCell ref="BB219:BF219"/>
    <mergeCell ref="AU165:BA165"/>
    <mergeCell ref="BN152:BS152"/>
    <mergeCell ref="BT152:BU152"/>
    <mergeCell ref="C121:T121"/>
    <mergeCell ref="AI121:AM121"/>
    <mergeCell ref="BN222:BS222"/>
    <mergeCell ref="C135:T135"/>
    <mergeCell ref="C119:T119"/>
    <mergeCell ref="BB223:BF223"/>
    <mergeCell ref="BG223:BM223"/>
    <mergeCell ref="BN223:BS223"/>
    <mergeCell ref="AI146:AM146"/>
    <mergeCell ref="F221:AM221"/>
    <mergeCell ref="AI222:AM222"/>
    <mergeCell ref="AU218:BA218"/>
    <mergeCell ref="F218:AM218"/>
    <mergeCell ref="AB155:AH155"/>
    <mergeCell ref="U117:AM117"/>
    <mergeCell ref="AN117:BF117"/>
    <mergeCell ref="AN121:AT121"/>
    <mergeCell ref="AU121:BA121"/>
    <mergeCell ref="U121:AA121"/>
    <mergeCell ref="AB121:AH121"/>
    <mergeCell ref="AI219:AM219"/>
    <mergeCell ref="AI189:AM189"/>
    <mergeCell ref="AI167:AM167"/>
    <mergeCell ref="C145:BU145"/>
    <mergeCell ref="BN218:BS218"/>
    <mergeCell ref="C219:T219"/>
    <mergeCell ref="AU155:BA155"/>
    <mergeCell ref="BG154:BM154"/>
    <mergeCell ref="BN154:BS154"/>
    <mergeCell ref="BB165:BF165"/>
    <mergeCell ref="A117:B118"/>
    <mergeCell ref="U119:AA119"/>
    <mergeCell ref="AB119:AH119"/>
    <mergeCell ref="AI119:AM119"/>
    <mergeCell ref="AU118:BA118"/>
    <mergeCell ref="BG117:BU117"/>
    <mergeCell ref="AB116:AH116"/>
    <mergeCell ref="BG114:BM114"/>
    <mergeCell ref="BT119:BU119"/>
    <mergeCell ref="BT121:BU121"/>
    <mergeCell ref="AB87:AH87"/>
    <mergeCell ref="AB88:AH88"/>
    <mergeCell ref="AB90:AH90"/>
    <mergeCell ref="BG87:BM87"/>
    <mergeCell ref="AU87:BA87"/>
    <mergeCell ref="BN121:BS121"/>
    <mergeCell ref="BG121:BM121"/>
    <mergeCell ref="AI90:AM90"/>
    <mergeCell ref="AN102:AT102"/>
    <mergeCell ref="AN99:AT99"/>
    <mergeCell ref="AN97:AT97"/>
    <mergeCell ref="AN94:AT94"/>
    <mergeCell ref="AU91:BA91"/>
    <mergeCell ref="AU97:BA97"/>
    <mergeCell ref="C93:BU93"/>
    <mergeCell ref="C96:BU96"/>
    <mergeCell ref="BT90:BU90"/>
    <mergeCell ref="BB88:BF88"/>
    <mergeCell ref="BG88:BM88"/>
    <mergeCell ref="BG90:BM90"/>
    <mergeCell ref="C89:BU89"/>
    <mergeCell ref="AN90:AT90"/>
    <mergeCell ref="AU88:BA88"/>
    <mergeCell ref="AU90:BA90"/>
    <mergeCell ref="AI88:AM88"/>
    <mergeCell ref="C90:T90"/>
    <mergeCell ref="BN87:BS87"/>
    <mergeCell ref="AN87:AT87"/>
    <mergeCell ref="AN88:AT88"/>
    <mergeCell ref="BG91:BM91"/>
    <mergeCell ref="A94:B94"/>
    <mergeCell ref="A96:B96"/>
    <mergeCell ref="BB87:BF87"/>
    <mergeCell ref="U88:AA88"/>
    <mergeCell ref="U90:AA90"/>
    <mergeCell ref="BB90:BF90"/>
    <mergeCell ref="A92:B92"/>
    <mergeCell ref="AN91:AT91"/>
    <mergeCell ref="C94:T94"/>
    <mergeCell ref="AB94:AH94"/>
    <mergeCell ref="U94:AA94"/>
    <mergeCell ref="A93:B93"/>
    <mergeCell ref="C92:BU92"/>
    <mergeCell ref="BB97:BF97"/>
    <mergeCell ref="BG97:BM97"/>
    <mergeCell ref="AI97:AM97"/>
    <mergeCell ref="BN99:BS99"/>
    <mergeCell ref="BG99:BM99"/>
    <mergeCell ref="C91:T91"/>
    <mergeCell ref="C99:T99"/>
    <mergeCell ref="C97:T97"/>
    <mergeCell ref="BG94:BM94"/>
    <mergeCell ref="AB99:AH99"/>
    <mergeCell ref="A97:B97"/>
    <mergeCell ref="AI94:AM94"/>
    <mergeCell ref="A104:B104"/>
    <mergeCell ref="A102:B102"/>
    <mergeCell ref="A99:B99"/>
    <mergeCell ref="AI102:AM102"/>
    <mergeCell ref="A103:B103"/>
    <mergeCell ref="U97:AA97"/>
    <mergeCell ref="AB97:AH97"/>
    <mergeCell ref="C103:BU103"/>
    <mergeCell ref="AI105:AM105"/>
    <mergeCell ref="AI99:AM99"/>
    <mergeCell ref="AB102:AH102"/>
    <mergeCell ref="AU105:BA105"/>
    <mergeCell ref="A98:B98"/>
    <mergeCell ref="U99:AA99"/>
    <mergeCell ref="AU99:BA99"/>
    <mergeCell ref="A105:B105"/>
    <mergeCell ref="C105:T105"/>
    <mergeCell ref="A101:B101"/>
    <mergeCell ref="BT99:BU99"/>
    <mergeCell ref="BN97:BS97"/>
    <mergeCell ref="BT221:BU221"/>
    <mergeCell ref="C98:BU98"/>
    <mergeCell ref="C102:T102"/>
    <mergeCell ref="U102:AA102"/>
    <mergeCell ref="AN218:AT218"/>
    <mergeCell ref="BB102:BF102"/>
    <mergeCell ref="BN102:BS102"/>
    <mergeCell ref="U111:AA111"/>
    <mergeCell ref="BB218:BF218"/>
    <mergeCell ref="BG221:BM221"/>
    <mergeCell ref="U224:AM224"/>
    <mergeCell ref="AU222:BA222"/>
    <mergeCell ref="BG222:BM222"/>
    <mergeCell ref="U223:AA223"/>
    <mergeCell ref="AB223:AH223"/>
    <mergeCell ref="U222:AA222"/>
    <mergeCell ref="AB222:AH222"/>
    <mergeCell ref="AU219:BA219"/>
    <mergeCell ref="AU221:BA221"/>
    <mergeCell ref="BB221:BF221"/>
    <mergeCell ref="H220:BU220"/>
    <mergeCell ref="BN227:BS227"/>
    <mergeCell ref="BB222:BF222"/>
    <mergeCell ref="BB224:BF224"/>
    <mergeCell ref="BG224:BM224"/>
    <mergeCell ref="AN222:AT222"/>
    <mergeCell ref="AN223:AT223"/>
    <mergeCell ref="AU223:BA223"/>
    <mergeCell ref="A229:B229"/>
    <mergeCell ref="A230:B230"/>
    <mergeCell ref="A231:B231"/>
    <mergeCell ref="A232:B232"/>
    <mergeCell ref="U219:AA219"/>
    <mergeCell ref="U227:AM227"/>
    <mergeCell ref="A219:B219"/>
    <mergeCell ref="A228:B228"/>
    <mergeCell ref="F220:G220"/>
    <mergeCell ref="AI232:AT232"/>
    <mergeCell ref="A227:B227"/>
    <mergeCell ref="C111:T111"/>
    <mergeCell ref="A218:B218"/>
    <mergeCell ref="A123:B123"/>
    <mergeCell ref="A145:B145"/>
    <mergeCell ref="A226:B226"/>
    <mergeCell ref="C143:T143"/>
    <mergeCell ref="C117:T118"/>
    <mergeCell ref="A119:B119"/>
    <mergeCell ref="A121:B121"/>
    <mergeCell ref="C114:T114"/>
    <mergeCell ref="C115:E115"/>
    <mergeCell ref="H115:BU115"/>
    <mergeCell ref="BB111:BF111"/>
    <mergeCell ref="AI108:AM108"/>
    <mergeCell ref="AI111:AM111"/>
    <mergeCell ref="BG113:BM113"/>
    <mergeCell ref="AN111:AT111"/>
    <mergeCell ref="AB111:AH111"/>
    <mergeCell ref="BN113:BS113"/>
    <mergeCell ref="A225:B225"/>
    <mergeCell ref="AU111:BA111"/>
    <mergeCell ref="BG219:BM219"/>
    <mergeCell ref="BN219:BS219"/>
    <mergeCell ref="A222:B222"/>
    <mergeCell ref="A223:B223"/>
    <mergeCell ref="AN146:AT146"/>
    <mergeCell ref="A220:B220"/>
    <mergeCell ref="A224:B224"/>
    <mergeCell ref="A221:B221"/>
    <mergeCell ref="A217:B217"/>
    <mergeCell ref="U114:AA114"/>
    <mergeCell ref="AB114:AH114"/>
    <mergeCell ref="BN114:BS114"/>
    <mergeCell ref="AU114:BA114"/>
    <mergeCell ref="F115:G115"/>
    <mergeCell ref="BB114:BF114"/>
    <mergeCell ref="BB121:BF121"/>
    <mergeCell ref="AN127:AT127"/>
    <mergeCell ref="AN140:AT140"/>
    <mergeCell ref="BN221:BS221"/>
    <mergeCell ref="AI143:AM143"/>
    <mergeCell ref="AU135:BA135"/>
    <mergeCell ref="AN219:AT219"/>
    <mergeCell ref="BT219:BU219"/>
    <mergeCell ref="BN143:BS143"/>
    <mergeCell ref="BT143:BU143"/>
    <mergeCell ref="BT218:BU218"/>
    <mergeCell ref="BG218:BM218"/>
    <mergeCell ref="AN221:AT221"/>
    <mergeCell ref="AB219:AH219"/>
    <mergeCell ref="AU154:BA154"/>
    <mergeCell ref="BT135:BU135"/>
    <mergeCell ref="U226:AM226"/>
    <mergeCell ref="H223:T223"/>
    <mergeCell ref="F225:AM225"/>
    <mergeCell ref="BN224:BS224"/>
    <mergeCell ref="BT224:BU224"/>
    <mergeCell ref="AN225:AT225"/>
    <mergeCell ref="AU225:BA225"/>
    <mergeCell ref="AI223:AM223"/>
    <mergeCell ref="AU227:BA227"/>
    <mergeCell ref="F226:T226"/>
    <mergeCell ref="BT225:BU225"/>
    <mergeCell ref="H224:T224"/>
    <mergeCell ref="BB227:BF227"/>
    <mergeCell ref="BG227:BM227"/>
    <mergeCell ref="AN226:AT226"/>
    <mergeCell ref="BN225:BS225"/>
    <mergeCell ref="BT223:BU223"/>
    <mergeCell ref="AN224:AT224"/>
    <mergeCell ref="AU224:BA224"/>
    <mergeCell ref="F229:V229"/>
    <mergeCell ref="W229:AM229"/>
    <mergeCell ref="BN228:BS228"/>
    <mergeCell ref="BG229:BM229"/>
    <mergeCell ref="BN229:BS229"/>
    <mergeCell ref="BB225:BF225"/>
    <mergeCell ref="BG225:BM225"/>
    <mergeCell ref="F227:T227"/>
    <mergeCell ref="BB226:BF226"/>
    <mergeCell ref="BG226:BM226"/>
    <mergeCell ref="BN226:BS226"/>
    <mergeCell ref="BT226:BU226"/>
    <mergeCell ref="AN227:AT227"/>
    <mergeCell ref="AU226:BA226"/>
    <mergeCell ref="BN230:BS230"/>
    <mergeCell ref="BT230:BU230"/>
    <mergeCell ref="AN229:AT229"/>
    <mergeCell ref="AU229:BA229"/>
    <mergeCell ref="F228:AM228"/>
    <mergeCell ref="BB229:BF229"/>
    <mergeCell ref="AN228:AT228"/>
    <mergeCell ref="AU228:BA228"/>
    <mergeCell ref="BB228:BF228"/>
    <mergeCell ref="BT228:BU228"/>
    <mergeCell ref="U231:AA231"/>
    <mergeCell ref="AB231:AH231"/>
    <mergeCell ref="AI231:AM231"/>
    <mergeCell ref="AN231:AT231"/>
    <mergeCell ref="AU231:BA231"/>
    <mergeCell ref="F230:AM230"/>
    <mergeCell ref="AN230:AT230"/>
    <mergeCell ref="AU230:BA230"/>
    <mergeCell ref="BG228:BM228"/>
    <mergeCell ref="U232:AA232"/>
    <mergeCell ref="AB232:AH232"/>
    <mergeCell ref="AU232:BA232"/>
    <mergeCell ref="BB230:BF230"/>
    <mergeCell ref="BT232:BU232"/>
    <mergeCell ref="BB231:BF231"/>
    <mergeCell ref="BG230:BM230"/>
    <mergeCell ref="BB232:BF232"/>
    <mergeCell ref="BG232:BM232"/>
    <mergeCell ref="BG231:BM231"/>
    <mergeCell ref="BN231:BS231"/>
    <mergeCell ref="BT231:BU231"/>
    <mergeCell ref="BN232:BS232"/>
    <mergeCell ref="C217:E217"/>
    <mergeCell ref="F217:G217"/>
    <mergeCell ref="H217:BU217"/>
    <mergeCell ref="BT229:BU229"/>
    <mergeCell ref="C232:T232"/>
    <mergeCell ref="BT227:BU227"/>
    <mergeCell ref="BT114:BU114"/>
    <mergeCell ref="C146:T146"/>
    <mergeCell ref="BN91:BS91"/>
    <mergeCell ref="BT91:BU91"/>
    <mergeCell ref="BB105:BF105"/>
    <mergeCell ref="BN105:BS105"/>
    <mergeCell ref="BT102:BU102"/>
    <mergeCell ref="BN111:BS111"/>
    <mergeCell ref="BG111:BM111"/>
    <mergeCell ref="BT111:BU111"/>
    <mergeCell ref="BN109:BS109"/>
    <mergeCell ref="BT109:BU109"/>
    <mergeCell ref="AN109:AT109"/>
    <mergeCell ref="BT105:BU105"/>
    <mergeCell ref="AN108:AT108"/>
    <mergeCell ref="AU108:BA108"/>
    <mergeCell ref="BB108:BF108"/>
    <mergeCell ref="BG108:BM108"/>
    <mergeCell ref="AN105:AT105"/>
    <mergeCell ref="BT108:BU108"/>
    <mergeCell ref="C107:BU107"/>
    <mergeCell ref="U105:AA105"/>
    <mergeCell ref="AI106:AM106"/>
    <mergeCell ref="BG143:BM143"/>
    <mergeCell ref="C126:BU126"/>
    <mergeCell ref="AI124:AM124"/>
    <mergeCell ref="U135:AA135"/>
    <mergeCell ref="C142:BU142"/>
    <mergeCell ref="BB109:BF109"/>
    <mergeCell ref="AN143:AT143"/>
    <mergeCell ref="AB124:AH124"/>
    <mergeCell ref="U127:AA127"/>
    <mergeCell ref="AB127:AH127"/>
    <mergeCell ref="U130:AA130"/>
    <mergeCell ref="AI130:AM130"/>
    <mergeCell ref="AI127:AM127"/>
    <mergeCell ref="U124:AA124"/>
    <mergeCell ref="AN137:AT137"/>
    <mergeCell ref="BB140:BF140"/>
    <mergeCell ref="C134:BU134"/>
    <mergeCell ref="AU140:BA140"/>
    <mergeCell ref="AU130:BA130"/>
    <mergeCell ref="BG130:BM130"/>
    <mergeCell ref="C130:T130"/>
    <mergeCell ref="C133:T133"/>
    <mergeCell ref="BN130:BS130"/>
    <mergeCell ref="BT130:BU130"/>
    <mergeCell ref="A128:B128"/>
    <mergeCell ref="A125:B125"/>
    <mergeCell ref="BB137:BF137"/>
    <mergeCell ref="C131:BU131"/>
    <mergeCell ref="BB127:BF127"/>
    <mergeCell ref="C124:T124"/>
    <mergeCell ref="BB130:BF130"/>
    <mergeCell ref="BT127:BU127"/>
    <mergeCell ref="A124:B124"/>
    <mergeCell ref="A126:B126"/>
    <mergeCell ref="A130:B130"/>
    <mergeCell ref="A132:B132"/>
    <mergeCell ref="C132:BU132"/>
    <mergeCell ref="AN130:AT130"/>
    <mergeCell ref="AB130:AH130"/>
    <mergeCell ref="BT124:BU124"/>
    <mergeCell ref="A129:B129"/>
    <mergeCell ref="A127:B127"/>
    <mergeCell ref="C127:T127"/>
    <mergeCell ref="C129:BU129"/>
    <mergeCell ref="A136:B136"/>
    <mergeCell ref="C136:BU136"/>
    <mergeCell ref="BN133:BS133"/>
    <mergeCell ref="U133:AA133"/>
    <mergeCell ref="AB133:AH133"/>
    <mergeCell ref="AI133:AM133"/>
    <mergeCell ref="AU133:BA133"/>
    <mergeCell ref="BB133:BF133"/>
    <mergeCell ref="BN135:BS135"/>
    <mergeCell ref="BB135:BF135"/>
    <mergeCell ref="A147:B147"/>
    <mergeCell ref="A146:B146"/>
    <mergeCell ref="A143:B143"/>
    <mergeCell ref="A131:B131"/>
    <mergeCell ref="U137:AA137"/>
    <mergeCell ref="AB137:AH137"/>
    <mergeCell ref="AB135:AH135"/>
    <mergeCell ref="A133:B133"/>
    <mergeCell ref="A137:B137"/>
    <mergeCell ref="C137:T137"/>
    <mergeCell ref="A139:B139"/>
    <mergeCell ref="C139:BU139"/>
    <mergeCell ref="BT140:BU140"/>
    <mergeCell ref="A140:B140"/>
    <mergeCell ref="U143:AA143"/>
    <mergeCell ref="U146:AA146"/>
    <mergeCell ref="AB146:AH146"/>
    <mergeCell ref="U140:AA140"/>
    <mergeCell ref="AB143:AH143"/>
    <mergeCell ref="A141:B141"/>
    <mergeCell ref="U154:AA154"/>
    <mergeCell ref="C152:T152"/>
    <mergeCell ref="C150:BU150"/>
    <mergeCell ref="BG137:BM137"/>
    <mergeCell ref="BN137:BS137"/>
    <mergeCell ref="BT137:BU137"/>
    <mergeCell ref="BN140:BS140"/>
    <mergeCell ref="C140:T140"/>
    <mergeCell ref="C148:T148"/>
    <mergeCell ref="AI137:AM137"/>
    <mergeCell ref="A153:B153"/>
    <mergeCell ref="C154:T154"/>
    <mergeCell ref="C155:T155"/>
    <mergeCell ref="A154:B154"/>
    <mergeCell ref="A155:B155"/>
    <mergeCell ref="A170:B170"/>
    <mergeCell ref="A156:B156"/>
    <mergeCell ref="C156:BU156"/>
    <mergeCell ref="BG169:BM169"/>
    <mergeCell ref="BN169:BS169"/>
    <mergeCell ref="A167:B167"/>
    <mergeCell ref="A166:B166"/>
    <mergeCell ref="C165:T165"/>
    <mergeCell ref="U167:AA167"/>
    <mergeCell ref="C170:BU170"/>
    <mergeCell ref="BB167:BF167"/>
    <mergeCell ref="AU167:BA167"/>
    <mergeCell ref="AN165:AT165"/>
    <mergeCell ref="AI165:AM165"/>
    <mergeCell ref="BN165:BS165"/>
    <mergeCell ref="C166:BU166"/>
    <mergeCell ref="U155:AA155"/>
    <mergeCell ref="AI155:AM155"/>
    <mergeCell ref="BB169:BF169"/>
    <mergeCell ref="BN167:BS167"/>
    <mergeCell ref="BN155:BS155"/>
    <mergeCell ref="BT155:BU155"/>
    <mergeCell ref="AN167:AT167"/>
    <mergeCell ref="AI169:AM169"/>
    <mergeCell ref="BG159:BM159"/>
    <mergeCell ref="AB154:AH154"/>
    <mergeCell ref="BB154:BF154"/>
    <mergeCell ref="AB167:AH167"/>
    <mergeCell ref="AI154:AM154"/>
    <mergeCell ref="AB157:AH157"/>
    <mergeCell ref="AN154:AT154"/>
    <mergeCell ref="AN157:AT157"/>
    <mergeCell ref="AU161:BA161"/>
    <mergeCell ref="BB161:BF161"/>
    <mergeCell ref="AN161:AT161"/>
    <mergeCell ref="BT191:BU191"/>
    <mergeCell ref="AI191:AM191"/>
    <mergeCell ref="AU191:BA191"/>
    <mergeCell ref="AN171:AT171"/>
    <mergeCell ref="AU171:BA171"/>
    <mergeCell ref="BB171:BF171"/>
    <mergeCell ref="BT182:BU182"/>
    <mergeCell ref="BT186:BU186"/>
    <mergeCell ref="AN191:AT191"/>
    <mergeCell ref="BT188:BU188"/>
    <mergeCell ref="C192:T192"/>
    <mergeCell ref="A192:B192"/>
    <mergeCell ref="C191:T191"/>
    <mergeCell ref="AN192:AT192"/>
    <mergeCell ref="C190:BU190"/>
    <mergeCell ref="A190:B190"/>
    <mergeCell ref="A191:B191"/>
    <mergeCell ref="U191:AA191"/>
    <mergeCell ref="AB191:AH191"/>
    <mergeCell ref="BT192:BU192"/>
    <mergeCell ref="AU192:BA192"/>
    <mergeCell ref="AI192:AM192"/>
    <mergeCell ref="U192:AA192"/>
    <mergeCell ref="AB192:AH192"/>
    <mergeCell ref="BG192:BM192"/>
    <mergeCell ref="BN192:BS192"/>
    <mergeCell ref="U195:AA195"/>
    <mergeCell ref="AI195:AM195"/>
    <mergeCell ref="C195:T195"/>
    <mergeCell ref="BT195:BU195"/>
    <mergeCell ref="C193:BU193"/>
    <mergeCell ref="BT194:BU194"/>
    <mergeCell ref="BN195:BS195"/>
    <mergeCell ref="BN194:BS194"/>
    <mergeCell ref="AU194:BA194"/>
    <mergeCell ref="U194:AA194"/>
    <mergeCell ref="BG194:BM194"/>
    <mergeCell ref="BN182:BS182"/>
    <mergeCell ref="AB195:AH195"/>
    <mergeCell ref="BG195:BM195"/>
    <mergeCell ref="BB195:BF195"/>
    <mergeCell ref="BB191:BF191"/>
    <mergeCell ref="BG191:BM191"/>
    <mergeCell ref="BN191:BS191"/>
    <mergeCell ref="BB192:BF192"/>
    <mergeCell ref="AB194:AH194"/>
    <mergeCell ref="U180:AA180"/>
    <mergeCell ref="AN180:AT180"/>
    <mergeCell ref="A181:B181"/>
    <mergeCell ref="AI180:AM180"/>
    <mergeCell ref="C180:T180"/>
    <mergeCell ref="BB194:BF194"/>
    <mergeCell ref="C194:T194"/>
    <mergeCell ref="A193:B193"/>
    <mergeCell ref="AI194:AM194"/>
    <mergeCell ref="AN194:AT194"/>
    <mergeCell ref="A182:B182"/>
    <mergeCell ref="AB180:AH180"/>
    <mergeCell ref="U182:AA182"/>
    <mergeCell ref="AB182:AH182"/>
    <mergeCell ref="BB182:BF182"/>
    <mergeCell ref="A180:B180"/>
    <mergeCell ref="BB180:BF180"/>
    <mergeCell ref="AU180:BA180"/>
    <mergeCell ref="C181:BU181"/>
    <mergeCell ref="BN180:BS180"/>
    <mergeCell ref="C182:T182"/>
    <mergeCell ref="BG182:BM182"/>
    <mergeCell ref="BB184:BF184"/>
    <mergeCell ref="BG184:BM184"/>
    <mergeCell ref="AI182:AM182"/>
    <mergeCell ref="AI184:AM184"/>
    <mergeCell ref="AU182:BA182"/>
    <mergeCell ref="AN186:AT186"/>
    <mergeCell ref="AU186:BA186"/>
    <mergeCell ref="BB186:BF186"/>
    <mergeCell ref="AU188:BA188"/>
    <mergeCell ref="U184:AA184"/>
    <mergeCell ref="AB184:AH184"/>
    <mergeCell ref="U188:AA188"/>
    <mergeCell ref="AB188:AH188"/>
    <mergeCell ref="BG186:BM186"/>
    <mergeCell ref="BN186:BS186"/>
    <mergeCell ref="A188:B188"/>
    <mergeCell ref="BG188:BM188"/>
    <mergeCell ref="U186:AA186"/>
    <mergeCell ref="AB186:AH186"/>
    <mergeCell ref="AI186:AM186"/>
    <mergeCell ref="A186:B186"/>
    <mergeCell ref="C186:T186"/>
    <mergeCell ref="AI188:AM188"/>
    <mergeCell ref="A185:B185"/>
    <mergeCell ref="A183:B183"/>
    <mergeCell ref="A184:B184"/>
    <mergeCell ref="AN188:AT188"/>
    <mergeCell ref="C183:BU183"/>
    <mergeCell ref="C184:T184"/>
    <mergeCell ref="BN188:BS188"/>
    <mergeCell ref="C188:T188"/>
    <mergeCell ref="BB188:BF188"/>
    <mergeCell ref="C187:BU187"/>
    <mergeCell ref="A35:B35"/>
    <mergeCell ref="C35:BU35"/>
    <mergeCell ref="BN184:BS184"/>
    <mergeCell ref="BT184:BU184"/>
    <mergeCell ref="BT133:BU133"/>
    <mergeCell ref="AN182:AT182"/>
    <mergeCell ref="A70:B70"/>
    <mergeCell ref="AN184:AT184"/>
    <mergeCell ref="AU184:BA184"/>
    <mergeCell ref="A64:B64"/>
    <mergeCell ref="C67:BU67"/>
    <mergeCell ref="A67:B67"/>
    <mergeCell ref="C70:BU70"/>
    <mergeCell ref="U72:AA72"/>
    <mergeCell ref="BG69:BM69"/>
    <mergeCell ref="AN69:AT69"/>
    <mergeCell ref="BB72:BF72"/>
    <mergeCell ref="C69:T69"/>
    <mergeCell ref="BT69:BU69"/>
    <mergeCell ref="C71:BU71"/>
    <mergeCell ref="A109:B109"/>
    <mergeCell ref="A106:B106"/>
    <mergeCell ref="C106:T106"/>
    <mergeCell ref="U106:AA106"/>
    <mergeCell ref="AB106:AH106"/>
    <mergeCell ref="BB91:BF91"/>
    <mergeCell ref="A107:B107"/>
    <mergeCell ref="A108:B108"/>
    <mergeCell ref="AN106:AT106"/>
    <mergeCell ref="AU106:BA106"/>
    <mergeCell ref="BN108:BS108"/>
    <mergeCell ref="BB99:BF99"/>
    <mergeCell ref="A72:B72"/>
    <mergeCell ref="A95:B95"/>
    <mergeCell ref="C95:BU95"/>
    <mergeCell ref="A100:B100"/>
    <mergeCell ref="C100:BU100"/>
    <mergeCell ref="C75:BU75"/>
    <mergeCell ref="AU76:BA76"/>
    <mergeCell ref="AU79:BA79"/>
    <mergeCell ref="AI76:AM76"/>
    <mergeCell ref="BB79:BF79"/>
    <mergeCell ref="A77:B77"/>
    <mergeCell ref="A200:C200"/>
    <mergeCell ref="AV198:BD198"/>
    <mergeCell ref="BE198:BM198"/>
    <mergeCell ref="A120:B120"/>
    <mergeCell ref="A187:B187"/>
    <mergeCell ref="U169:AA169"/>
    <mergeCell ref="AB169:AH169"/>
    <mergeCell ref="BT199:BU199"/>
    <mergeCell ref="A134:B134"/>
    <mergeCell ref="AN133:AT133"/>
    <mergeCell ref="C185:BU185"/>
    <mergeCell ref="A194:B194"/>
    <mergeCell ref="A195:B195"/>
    <mergeCell ref="AN195:AT195"/>
    <mergeCell ref="AU195:BA195"/>
    <mergeCell ref="AN169:AT169"/>
    <mergeCell ref="AU169:BA169"/>
    <mergeCell ref="F197:G197"/>
    <mergeCell ref="H197:BU197"/>
    <mergeCell ref="A201:C201"/>
    <mergeCell ref="D198:Y198"/>
    <mergeCell ref="AK198:AU198"/>
    <mergeCell ref="D199:Y199"/>
    <mergeCell ref="Z199:AJ199"/>
    <mergeCell ref="AK199:AU199"/>
    <mergeCell ref="AV199:BD199"/>
    <mergeCell ref="BE199:BM199"/>
    <mergeCell ref="A202:C202"/>
    <mergeCell ref="A203:C203"/>
    <mergeCell ref="A204:C204"/>
    <mergeCell ref="BE209:BM209"/>
    <mergeCell ref="BN209:BS209"/>
    <mergeCell ref="BT198:BU198"/>
    <mergeCell ref="BN198:BS198"/>
    <mergeCell ref="Z198:AJ198"/>
    <mergeCell ref="A198:C198"/>
    <mergeCell ref="A199:C199"/>
    <mergeCell ref="A209:C209"/>
    <mergeCell ref="D209:Y209"/>
    <mergeCell ref="Z209:AJ209"/>
    <mergeCell ref="AK209:AU209"/>
    <mergeCell ref="AV209:BD209"/>
    <mergeCell ref="A205:C205"/>
    <mergeCell ref="A206:C206"/>
    <mergeCell ref="A207:C207"/>
    <mergeCell ref="A208:C208"/>
    <mergeCell ref="AK207:AU207"/>
    <mergeCell ref="BN199:BS199"/>
    <mergeCell ref="D200:Y200"/>
    <mergeCell ref="Z200:AJ200"/>
    <mergeCell ref="AK200:AU200"/>
    <mergeCell ref="AV200:BD200"/>
    <mergeCell ref="BE200:BM200"/>
    <mergeCell ref="BN200:BS200"/>
    <mergeCell ref="BT202:BU202"/>
    <mergeCell ref="BT200:BU200"/>
    <mergeCell ref="D201:Y201"/>
    <mergeCell ref="Z201:AJ201"/>
    <mergeCell ref="AK201:AU201"/>
    <mergeCell ref="AV201:BD201"/>
    <mergeCell ref="BE201:BM201"/>
    <mergeCell ref="BN201:BS201"/>
    <mergeCell ref="BT201:BU201"/>
    <mergeCell ref="D202:Y202"/>
    <mergeCell ref="AK203:AU203"/>
    <mergeCell ref="AV203:BD203"/>
    <mergeCell ref="BE203:BM203"/>
    <mergeCell ref="BN203:BS203"/>
    <mergeCell ref="Z202:AJ202"/>
    <mergeCell ref="AK202:AU202"/>
    <mergeCell ref="AV202:BD202"/>
    <mergeCell ref="BE202:BM202"/>
    <mergeCell ref="BN202:BS202"/>
    <mergeCell ref="BT203:BU203"/>
    <mergeCell ref="D204:Y204"/>
    <mergeCell ref="Z204:AJ204"/>
    <mergeCell ref="AK204:AU204"/>
    <mergeCell ref="AV204:BD204"/>
    <mergeCell ref="BE204:BM204"/>
    <mergeCell ref="BN204:BS204"/>
    <mergeCell ref="BT204:BU204"/>
    <mergeCell ref="D203:Y203"/>
    <mergeCell ref="Z203:AJ203"/>
    <mergeCell ref="BN206:BS206"/>
    <mergeCell ref="BT206:BU206"/>
    <mergeCell ref="D205:Y205"/>
    <mergeCell ref="Z205:AJ205"/>
    <mergeCell ref="AK205:AU205"/>
    <mergeCell ref="AV205:BD205"/>
    <mergeCell ref="BE205:BM205"/>
    <mergeCell ref="BN205:BS205"/>
    <mergeCell ref="AV207:BD207"/>
    <mergeCell ref="BE207:BM207"/>
    <mergeCell ref="BN207:BS207"/>
    <mergeCell ref="BT205:BU205"/>
    <mergeCell ref="D206:Y206"/>
    <mergeCell ref="Z206:AJ206"/>
    <mergeCell ref="AK206:AU206"/>
    <mergeCell ref="AV206:BD206"/>
    <mergeCell ref="BE206:BM206"/>
    <mergeCell ref="BT207:BU207"/>
    <mergeCell ref="D208:Y208"/>
    <mergeCell ref="Z208:AJ208"/>
    <mergeCell ref="AK208:AU208"/>
    <mergeCell ref="AV208:BD208"/>
    <mergeCell ref="BE208:BM208"/>
    <mergeCell ref="BN208:BS208"/>
    <mergeCell ref="BT208:BU208"/>
    <mergeCell ref="D207:Y207"/>
    <mergeCell ref="Z207:AJ207"/>
    <mergeCell ref="BT209:BU209"/>
    <mergeCell ref="A210:C210"/>
    <mergeCell ref="D210:Y210"/>
    <mergeCell ref="Z210:AJ210"/>
    <mergeCell ref="AK210:AU210"/>
    <mergeCell ref="AV210:BD210"/>
    <mergeCell ref="BE210:BM210"/>
    <mergeCell ref="BN210:BS210"/>
    <mergeCell ref="BT210:BU210"/>
    <mergeCell ref="A211:C211"/>
    <mergeCell ref="D211:Y211"/>
    <mergeCell ref="Z211:AJ211"/>
    <mergeCell ref="AK211:AU211"/>
    <mergeCell ref="AV211:BD211"/>
    <mergeCell ref="BE211:BM211"/>
    <mergeCell ref="BN211:BS211"/>
    <mergeCell ref="BT211:BU211"/>
    <mergeCell ref="A212:C212"/>
    <mergeCell ref="D212:Y212"/>
    <mergeCell ref="Z212:AJ212"/>
    <mergeCell ref="AK212:AU212"/>
    <mergeCell ref="AV212:BD212"/>
    <mergeCell ref="BE212:BM212"/>
    <mergeCell ref="A213:C213"/>
    <mergeCell ref="D213:Y213"/>
    <mergeCell ref="Z213:AJ213"/>
    <mergeCell ref="AK213:AU213"/>
    <mergeCell ref="AV213:BD213"/>
    <mergeCell ref="BE213:BM213"/>
    <mergeCell ref="A214:C214"/>
    <mergeCell ref="D214:Y214"/>
    <mergeCell ref="Z214:AJ214"/>
    <mergeCell ref="AK214:AU214"/>
    <mergeCell ref="AV214:BD214"/>
    <mergeCell ref="BE214:BM214"/>
    <mergeCell ref="A215:C215"/>
    <mergeCell ref="D215:Y215"/>
    <mergeCell ref="Z215:AJ215"/>
    <mergeCell ref="AK215:AU215"/>
    <mergeCell ref="AV215:BD215"/>
    <mergeCell ref="BE215:BM215"/>
    <mergeCell ref="BN106:BS106"/>
    <mergeCell ref="BT106:BU106"/>
    <mergeCell ref="BN214:BS214"/>
    <mergeCell ref="BT214:BU214"/>
    <mergeCell ref="BN215:BS215"/>
    <mergeCell ref="BT215:BU215"/>
    <mergeCell ref="BN212:BS212"/>
    <mergeCell ref="BT212:BU212"/>
    <mergeCell ref="BN213:BS213"/>
    <mergeCell ref="BT213:BU213"/>
    <mergeCell ref="BB106:BF106"/>
    <mergeCell ref="BG106:BM106"/>
    <mergeCell ref="C108:T108"/>
    <mergeCell ref="U108:AA108"/>
    <mergeCell ref="AB108:AH108"/>
    <mergeCell ref="C109:T109"/>
    <mergeCell ref="U109:AA109"/>
    <mergeCell ref="AB109:AH109"/>
    <mergeCell ref="AI109:AM109"/>
    <mergeCell ref="BG109:BM109"/>
    <mergeCell ref="U113:AA113"/>
    <mergeCell ref="C120:BU120"/>
    <mergeCell ref="AU109:BA109"/>
    <mergeCell ref="AU137:BA137"/>
    <mergeCell ref="BG133:BM133"/>
    <mergeCell ref="C128:BU128"/>
    <mergeCell ref="AI135:AM135"/>
    <mergeCell ref="BG135:BM135"/>
    <mergeCell ref="AN135:AT135"/>
    <mergeCell ref="BN124:BS124"/>
    <mergeCell ref="BN171:BS171"/>
    <mergeCell ref="A169:B169"/>
    <mergeCell ref="C169:T169"/>
    <mergeCell ref="AB171:AH171"/>
    <mergeCell ref="AI171:AM171"/>
    <mergeCell ref="A171:B171"/>
    <mergeCell ref="BB177:BF177"/>
    <mergeCell ref="BG177:BM177"/>
    <mergeCell ref="AB174:AH174"/>
    <mergeCell ref="AI174:AM174"/>
    <mergeCell ref="AN174:AT174"/>
    <mergeCell ref="AU174:BA174"/>
    <mergeCell ref="BB174:BF174"/>
    <mergeCell ref="BG174:BM174"/>
    <mergeCell ref="C176:BU176"/>
    <mergeCell ref="AU177:BA177"/>
    <mergeCell ref="A177:B177"/>
    <mergeCell ref="C177:T177"/>
    <mergeCell ref="U177:AA177"/>
    <mergeCell ref="AB177:AH177"/>
    <mergeCell ref="AI177:AM177"/>
    <mergeCell ref="AN177:AT177"/>
    <mergeCell ref="BN177:BS177"/>
    <mergeCell ref="BT177:BU177"/>
    <mergeCell ref="A179:B179"/>
    <mergeCell ref="C179:T179"/>
    <mergeCell ref="U179:AA179"/>
    <mergeCell ref="AB179:AH179"/>
    <mergeCell ref="AI179:AM179"/>
    <mergeCell ref="AN179:AT179"/>
    <mergeCell ref="BG179:BM179"/>
    <mergeCell ref="BN179:BS179"/>
    <mergeCell ref="BT179:BU179"/>
    <mergeCell ref="AU179:BA179"/>
    <mergeCell ref="AU157:BA157"/>
    <mergeCell ref="BB179:BF179"/>
    <mergeCell ref="BB157:BF157"/>
    <mergeCell ref="BG157:BM157"/>
    <mergeCell ref="BN157:BS157"/>
    <mergeCell ref="BT157:BU157"/>
    <mergeCell ref="BN159:BS159"/>
    <mergeCell ref="BT159:BU159"/>
    <mergeCell ref="A158:B158"/>
    <mergeCell ref="C158:BU158"/>
    <mergeCell ref="A157:B157"/>
    <mergeCell ref="C157:T157"/>
    <mergeCell ref="U157:AA157"/>
    <mergeCell ref="AI157:AM157"/>
    <mergeCell ref="A160:B160"/>
    <mergeCell ref="C160:BU160"/>
    <mergeCell ref="A159:B159"/>
    <mergeCell ref="C159:T159"/>
    <mergeCell ref="U159:AA159"/>
    <mergeCell ref="AB159:AH159"/>
    <mergeCell ref="AI159:AM159"/>
    <mergeCell ref="AN159:AT159"/>
    <mergeCell ref="AU159:BA159"/>
    <mergeCell ref="BB159:BF159"/>
    <mergeCell ref="BG161:BM161"/>
    <mergeCell ref="BN161:BS161"/>
    <mergeCell ref="BT161:BU161"/>
    <mergeCell ref="A162:B162"/>
    <mergeCell ref="C162:BU162"/>
    <mergeCell ref="A161:B161"/>
    <mergeCell ref="C161:T161"/>
    <mergeCell ref="U161:AA161"/>
    <mergeCell ref="AB161:AH161"/>
    <mergeCell ref="AI161:AM161"/>
    <mergeCell ref="A163:B163"/>
    <mergeCell ref="C163:T163"/>
    <mergeCell ref="U163:AA163"/>
    <mergeCell ref="AB163:AH163"/>
    <mergeCell ref="AI163:AM163"/>
    <mergeCell ref="AN163:AT163"/>
    <mergeCell ref="AU163:BA163"/>
    <mergeCell ref="BB163:BF163"/>
    <mergeCell ref="BG163:BM163"/>
    <mergeCell ref="BN163:BS163"/>
    <mergeCell ref="BT163:BU163"/>
    <mergeCell ref="A164:B164"/>
    <mergeCell ref="C164:T164"/>
    <mergeCell ref="U164:AA164"/>
    <mergeCell ref="AB164:AH164"/>
    <mergeCell ref="AI164:AM164"/>
    <mergeCell ref="AN164:AT164"/>
    <mergeCell ref="AU164:BA164"/>
    <mergeCell ref="BB164:BF164"/>
    <mergeCell ref="BG164:BM164"/>
    <mergeCell ref="BN164:BS164"/>
    <mergeCell ref="BT164:BU164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90"/>
  <sheetViews>
    <sheetView zoomScalePageLayoutView="0" workbookViewId="0" topLeftCell="A38">
      <selection activeCell="C49" sqref="C49:Q49"/>
    </sheetView>
  </sheetViews>
  <sheetFormatPr defaultColWidth="9.140625" defaultRowHeight="12.75"/>
  <cols>
    <col min="1" max="19" width="2.00390625" style="1" customWidth="1"/>
    <col min="20" max="20" width="2.28125" style="1" customWidth="1"/>
    <col min="21" max="22" width="2.00390625" style="1" customWidth="1"/>
    <col min="23" max="23" width="3.8515625" style="1" customWidth="1"/>
    <col min="24" max="26" width="2.00390625" style="1" customWidth="1"/>
    <col min="27" max="27" width="4.00390625" style="1" customWidth="1"/>
    <col min="28" max="30" width="2.00390625" style="1" customWidth="1"/>
    <col min="31" max="31" width="4.00390625" style="1" customWidth="1"/>
    <col min="32" max="34" width="2.00390625" style="1" customWidth="1"/>
    <col min="35" max="35" width="2.8515625" style="1" customWidth="1"/>
    <col min="36" max="36" width="2.00390625" style="1" customWidth="1"/>
    <col min="37" max="37" width="3.140625" style="1" customWidth="1"/>
    <col min="38" max="38" width="2.00390625" style="1" customWidth="1"/>
    <col min="39" max="39" width="4.140625" style="1" customWidth="1"/>
    <col min="40" max="42" width="2.00390625" style="1" customWidth="1"/>
    <col min="43" max="43" width="4.00390625" style="1" customWidth="1"/>
    <col min="44" max="46" width="2.00390625" style="1" customWidth="1"/>
    <col min="47" max="47" width="4.140625" style="1" customWidth="1"/>
    <col min="48" max="49" width="2.00390625" style="1" customWidth="1"/>
    <col min="50" max="50" width="3.00390625" style="1" customWidth="1"/>
    <col min="51" max="51" width="2.140625" style="1" customWidth="1"/>
    <col min="52" max="52" width="2.00390625" style="1" customWidth="1"/>
    <col min="53" max="53" width="2.7109375" style="1" customWidth="1"/>
    <col min="54" max="54" width="2.00390625" style="1" customWidth="1"/>
    <col min="55" max="55" width="4.140625" style="1" customWidth="1"/>
    <col min="56" max="58" width="2.00390625" style="1" customWidth="1"/>
    <col min="59" max="59" width="4.00390625" style="1" customWidth="1"/>
    <col min="60" max="62" width="2.00390625" style="1" customWidth="1"/>
    <col min="63" max="63" width="4.140625" style="1" customWidth="1"/>
    <col min="64" max="66" width="2.00390625" style="1" customWidth="1"/>
    <col min="67" max="67" width="4.140625" style="1" customWidth="1"/>
    <col min="68" max="69" width="2.00390625" style="1" customWidth="1"/>
    <col min="70" max="16384" width="9.140625" style="1" customWidth="1"/>
  </cols>
  <sheetData>
    <row r="1" ht="15">
      <c r="AR1" s="2" t="s">
        <v>96</v>
      </c>
    </row>
    <row r="2" spans="44:69" ht="15">
      <c r="AR2" s="25" t="s">
        <v>90</v>
      </c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</row>
    <row r="3" spans="44:69" ht="15">
      <c r="AR3" s="25" t="s">
        <v>91</v>
      </c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</row>
    <row r="4" spans="44:69" ht="15" customHeight="1" hidden="1">
      <c r="AR4" s="168" t="s">
        <v>35</v>
      </c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</row>
    <row r="5" spans="44:69" ht="15" customHeight="1">
      <c r="AR5" s="19" t="s">
        <v>92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44:69" ht="15">
      <c r="AR6" s="3" t="s">
        <v>93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44:69" ht="15"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44:69" ht="15"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</row>
    <row r="9" spans="44:69" ht="15"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</row>
    <row r="10" spans="1:69" ht="15">
      <c r="A10" s="293" t="s">
        <v>72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</row>
    <row r="11" spans="1:69" ht="15">
      <c r="A11" s="293" t="s">
        <v>73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</row>
    <row r="12" spans="1:69" ht="15">
      <c r="A12" s="293" t="s">
        <v>74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</row>
    <row r="14" spans="4:69" ht="15" customHeight="1">
      <c r="D14" s="1" t="s">
        <v>0</v>
      </c>
      <c r="F14" s="294" t="s">
        <v>53</v>
      </c>
      <c r="G14" s="288"/>
      <c r="H14" s="288"/>
      <c r="I14" s="288"/>
      <c r="J14" s="288"/>
      <c r="K14" s="288"/>
      <c r="L14" s="288"/>
      <c r="M14" s="288"/>
      <c r="O14" s="295" t="s">
        <v>44</v>
      </c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</row>
    <row r="15" spans="6:67" ht="15">
      <c r="F15" s="290" t="s">
        <v>11</v>
      </c>
      <c r="G15" s="290"/>
      <c r="H15" s="290"/>
      <c r="I15" s="290"/>
      <c r="J15" s="290"/>
      <c r="K15" s="290"/>
      <c r="L15" s="290"/>
      <c r="M15" s="290"/>
      <c r="N15" s="4"/>
      <c r="O15" s="291" t="s">
        <v>1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</row>
    <row r="17" spans="4:67" ht="15" customHeight="1">
      <c r="D17" s="1" t="s">
        <v>2</v>
      </c>
      <c r="F17" s="288" t="s">
        <v>45</v>
      </c>
      <c r="G17" s="288"/>
      <c r="H17" s="288"/>
      <c r="I17" s="288"/>
      <c r="J17" s="288"/>
      <c r="K17" s="288"/>
      <c r="L17" s="288"/>
      <c r="M17" s="288"/>
      <c r="O17" s="292" t="s">
        <v>44</v>
      </c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</row>
    <row r="18" spans="6:67" ht="15">
      <c r="F18" s="290" t="s">
        <v>11</v>
      </c>
      <c r="G18" s="290"/>
      <c r="H18" s="290"/>
      <c r="I18" s="290"/>
      <c r="J18" s="290"/>
      <c r="K18" s="290"/>
      <c r="L18" s="290"/>
      <c r="M18" s="290"/>
      <c r="N18" s="4"/>
      <c r="O18" s="291" t="s">
        <v>3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</row>
    <row r="20" spans="4:67" ht="15" customHeight="1">
      <c r="D20" s="1" t="s">
        <v>4</v>
      </c>
      <c r="F20" s="288" t="s">
        <v>98</v>
      </c>
      <c r="G20" s="288"/>
      <c r="H20" s="288"/>
      <c r="I20" s="288"/>
      <c r="J20" s="288"/>
      <c r="K20" s="288"/>
      <c r="L20" s="288"/>
      <c r="M20" s="288"/>
      <c r="N20" s="18"/>
      <c r="O20" s="288" t="s">
        <v>99</v>
      </c>
      <c r="P20" s="288"/>
      <c r="Q20" s="288"/>
      <c r="R20" s="288"/>
      <c r="S20" s="288"/>
      <c r="T20" s="288"/>
      <c r="U20" s="288"/>
      <c r="V20" s="14"/>
      <c r="W20" s="14"/>
      <c r="X20" s="289" t="s">
        <v>100</v>
      </c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</row>
    <row r="21" spans="6:67" ht="15">
      <c r="F21" s="290" t="s">
        <v>11</v>
      </c>
      <c r="G21" s="290"/>
      <c r="H21" s="290"/>
      <c r="I21" s="290"/>
      <c r="J21" s="290"/>
      <c r="K21" s="290"/>
      <c r="L21" s="290"/>
      <c r="M21" s="290"/>
      <c r="N21" s="4"/>
      <c r="O21" s="291" t="s">
        <v>57</v>
      </c>
      <c r="P21" s="291"/>
      <c r="Q21" s="291"/>
      <c r="R21" s="291"/>
      <c r="S21" s="291"/>
      <c r="T21" s="291"/>
      <c r="U21" s="291"/>
      <c r="V21" s="15"/>
      <c r="W21" s="15"/>
      <c r="X21" s="291" t="s">
        <v>5</v>
      </c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</row>
    <row r="22" ht="9" customHeight="1"/>
    <row r="23" spans="4:6" ht="13.5" customHeight="1">
      <c r="D23" s="1" t="s">
        <v>75</v>
      </c>
      <c r="F23" s="1" t="s">
        <v>76</v>
      </c>
    </row>
    <row r="24" spans="65:69" ht="13.5" customHeight="1">
      <c r="BM24" s="263" t="s">
        <v>80</v>
      </c>
      <c r="BN24" s="263"/>
      <c r="BO24" s="263"/>
      <c r="BP24" s="263"/>
      <c r="BQ24" s="263"/>
    </row>
    <row r="25" spans="1:69" ht="28.5" customHeight="1">
      <c r="A25" s="275" t="s">
        <v>77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76"/>
      <c r="Y25" s="275" t="s">
        <v>78</v>
      </c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76"/>
      <c r="AW25" s="275" t="s">
        <v>79</v>
      </c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76"/>
    </row>
    <row r="26" spans="1:69" ht="18.75" customHeight="1">
      <c r="A26" s="275" t="s">
        <v>12</v>
      </c>
      <c r="B26" s="287"/>
      <c r="C26" s="287"/>
      <c r="D26" s="287"/>
      <c r="E26" s="287"/>
      <c r="F26" s="287"/>
      <c r="G26" s="287"/>
      <c r="H26" s="276"/>
      <c r="I26" s="275" t="s">
        <v>13</v>
      </c>
      <c r="J26" s="287"/>
      <c r="K26" s="287"/>
      <c r="L26" s="287"/>
      <c r="M26" s="287"/>
      <c r="N26" s="287"/>
      <c r="O26" s="287"/>
      <c r="P26" s="287"/>
      <c r="Q26" s="287"/>
      <c r="R26" s="126" t="s">
        <v>81</v>
      </c>
      <c r="S26" s="126"/>
      <c r="T26" s="126"/>
      <c r="U26" s="126"/>
      <c r="V26" s="126"/>
      <c r="W26" s="126"/>
      <c r="X26" s="126"/>
      <c r="Y26" s="275" t="s">
        <v>12</v>
      </c>
      <c r="Z26" s="287"/>
      <c r="AA26" s="287"/>
      <c r="AB26" s="287"/>
      <c r="AC26" s="287"/>
      <c r="AD26" s="287"/>
      <c r="AE26" s="287"/>
      <c r="AF26" s="276"/>
      <c r="AG26" s="275" t="s">
        <v>13</v>
      </c>
      <c r="AH26" s="287"/>
      <c r="AI26" s="287"/>
      <c r="AJ26" s="287"/>
      <c r="AK26" s="287"/>
      <c r="AL26" s="287"/>
      <c r="AM26" s="287"/>
      <c r="AN26" s="287"/>
      <c r="AO26" s="287"/>
      <c r="AP26" s="126" t="s">
        <v>81</v>
      </c>
      <c r="AQ26" s="126"/>
      <c r="AR26" s="126"/>
      <c r="AS26" s="126"/>
      <c r="AT26" s="126"/>
      <c r="AU26" s="126"/>
      <c r="AV26" s="126"/>
      <c r="AW26" s="275" t="s">
        <v>12</v>
      </c>
      <c r="AX26" s="287"/>
      <c r="AY26" s="287"/>
      <c r="AZ26" s="287"/>
      <c r="BA26" s="287"/>
      <c r="BB26" s="287"/>
      <c r="BC26" s="276"/>
      <c r="BD26" s="275" t="s">
        <v>13</v>
      </c>
      <c r="BE26" s="287"/>
      <c r="BF26" s="287"/>
      <c r="BG26" s="287"/>
      <c r="BH26" s="287"/>
      <c r="BI26" s="287"/>
      <c r="BJ26" s="287"/>
      <c r="BK26" s="276"/>
      <c r="BL26" s="275" t="s">
        <v>81</v>
      </c>
      <c r="BM26" s="287"/>
      <c r="BN26" s="287"/>
      <c r="BO26" s="287"/>
      <c r="BP26" s="287"/>
      <c r="BQ26" s="276"/>
    </row>
    <row r="27" spans="1:69" ht="11.25" customHeight="1">
      <c r="A27" s="284">
        <v>1</v>
      </c>
      <c r="B27" s="285"/>
      <c r="C27" s="285"/>
      <c r="D27" s="285"/>
      <c r="E27" s="285"/>
      <c r="F27" s="285"/>
      <c r="G27" s="285"/>
      <c r="H27" s="286"/>
      <c r="I27" s="284">
        <v>2</v>
      </c>
      <c r="J27" s="285"/>
      <c r="K27" s="285"/>
      <c r="L27" s="285"/>
      <c r="M27" s="285"/>
      <c r="N27" s="285"/>
      <c r="O27" s="285"/>
      <c r="P27" s="285"/>
      <c r="Q27" s="286"/>
      <c r="R27" s="284">
        <v>3</v>
      </c>
      <c r="S27" s="285"/>
      <c r="T27" s="285"/>
      <c r="U27" s="285"/>
      <c r="V27" s="285"/>
      <c r="W27" s="285"/>
      <c r="X27" s="286"/>
      <c r="Y27" s="284">
        <v>4</v>
      </c>
      <c r="Z27" s="285"/>
      <c r="AA27" s="285"/>
      <c r="AB27" s="285"/>
      <c r="AC27" s="285"/>
      <c r="AD27" s="285"/>
      <c r="AE27" s="285"/>
      <c r="AF27" s="286"/>
      <c r="AG27" s="284">
        <v>5</v>
      </c>
      <c r="AH27" s="285"/>
      <c r="AI27" s="285"/>
      <c r="AJ27" s="285"/>
      <c r="AK27" s="285"/>
      <c r="AL27" s="285"/>
      <c r="AM27" s="285"/>
      <c r="AN27" s="285"/>
      <c r="AO27" s="286"/>
      <c r="AP27" s="284">
        <v>6</v>
      </c>
      <c r="AQ27" s="285"/>
      <c r="AR27" s="285"/>
      <c r="AS27" s="285"/>
      <c r="AT27" s="285"/>
      <c r="AU27" s="285"/>
      <c r="AV27" s="286"/>
      <c r="AW27" s="284">
        <v>7</v>
      </c>
      <c r="AX27" s="285"/>
      <c r="AY27" s="285"/>
      <c r="AZ27" s="285"/>
      <c r="BA27" s="285"/>
      <c r="BB27" s="285"/>
      <c r="BC27" s="286"/>
      <c r="BD27" s="284">
        <v>8</v>
      </c>
      <c r="BE27" s="285"/>
      <c r="BF27" s="285"/>
      <c r="BG27" s="285"/>
      <c r="BH27" s="285"/>
      <c r="BI27" s="285"/>
      <c r="BJ27" s="285"/>
      <c r="BK27" s="286"/>
      <c r="BL27" s="284">
        <v>9</v>
      </c>
      <c r="BM27" s="285"/>
      <c r="BN27" s="285"/>
      <c r="BO27" s="285"/>
      <c r="BP27" s="285"/>
      <c r="BQ27" s="286"/>
    </row>
    <row r="28" spans="1:69" ht="13.5" customHeight="1">
      <c r="A28" s="281"/>
      <c r="B28" s="282"/>
      <c r="C28" s="282"/>
      <c r="D28" s="282"/>
      <c r="E28" s="282"/>
      <c r="F28" s="282"/>
      <c r="G28" s="282"/>
      <c r="H28" s="283"/>
      <c r="I28" s="281">
        <v>272</v>
      </c>
      <c r="J28" s="282"/>
      <c r="K28" s="282"/>
      <c r="L28" s="282"/>
      <c r="M28" s="282"/>
      <c r="N28" s="282"/>
      <c r="O28" s="282"/>
      <c r="P28" s="282"/>
      <c r="Q28" s="283"/>
      <c r="R28" s="281">
        <f>A28+I28</f>
        <v>272</v>
      </c>
      <c r="S28" s="282"/>
      <c r="T28" s="282"/>
      <c r="U28" s="282"/>
      <c r="V28" s="282"/>
      <c r="W28" s="282"/>
      <c r="X28" s="283"/>
      <c r="Y28" s="281"/>
      <c r="Z28" s="282"/>
      <c r="AA28" s="282"/>
      <c r="AB28" s="282"/>
      <c r="AC28" s="282"/>
      <c r="AD28" s="282"/>
      <c r="AE28" s="282"/>
      <c r="AF28" s="283"/>
      <c r="AG28" s="281">
        <v>168.4</v>
      </c>
      <c r="AH28" s="282"/>
      <c r="AI28" s="282"/>
      <c r="AJ28" s="282"/>
      <c r="AK28" s="282"/>
      <c r="AL28" s="282"/>
      <c r="AM28" s="282"/>
      <c r="AN28" s="282"/>
      <c r="AO28" s="283"/>
      <c r="AP28" s="281">
        <f>Y28+AG28</f>
        <v>168.4</v>
      </c>
      <c r="AQ28" s="282"/>
      <c r="AR28" s="282"/>
      <c r="AS28" s="282"/>
      <c r="AT28" s="282"/>
      <c r="AU28" s="282"/>
      <c r="AV28" s="283"/>
      <c r="AW28" s="281"/>
      <c r="AX28" s="282"/>
      <c r="AY28" s="282"/>
      <c r="AZ28" s="282"/>
      <c r="BA28" s="282"/>
      <c r="BB28" s="282"/>
      <c r="BC28" s="283"/>
      <c r="BD28" s="281">
        <f>I28-AG28</f>
        <v>103.6</v>
      </c>
      <c r="BE28" s="282"/>
      <c r="BF28" s="282"/>
      <c r="BG28" s="282"/>
      <c r="BH28" s="282"/>
      <c r="BI28" s="282"/>
      <c r="BJ28" s="282"/>
      <c r="BK28" s="283"/>
      <c r="BL28" s="281">
        <f>AW28+BD28</f>
        <v>103.6</v>
      </c>
      <c r="BM28" s="282"/>
      <c r="BN28" s="282"/>
      <c r="BO28" s="282"/>
      <c r="BP28" s="282"/>
      <c r="BQ28" s="283"/>
    </row>
    <row r="29" ht="13.5" customHeight="1"/>
    <row r="30" spans="4:6" ht="13.5" customHeight="1">
      <c r="D30" s="1" t="s">
        <v>6</v>
      </c>
      <c r="F30" s="1" t="s">
        <v>82</v>
      </c>
    </row>
    <row r="31" spans="65:69" ht="13.5" customHeight="1">
      <c r="BM31" s="263" t="s">
        <v>80</v>
      </c>
      <c r="BN31" s="263"/>
      <c r="BO31" s="263"/>
      <c r="BP31" s="263"/>
      <c r="BQ31" s="263"/>
    </row>
    <row r="32" spans="1:69" ht="40.5" customHeight="1">
      <c r="A32" s="162" t="s">
        <v>8</v>
      </c>
      <c r="B32" s="162"/>
      <c r="C32" s="264" t="s">
        <v>83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6"/>
      <c r="N32" s="162" t="s">
        <v>84</v>
      </c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 t="s">
        <v>85</v>
      </c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 t="s">
        <v>79</v>
      </c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</row>
    <row r="33" spans="1:69" ht="39" customHeight="1">
      <c r="A33" s="162"/>
      <c r="B33" s="162"/>
      <c r="C33" s="267"/>
      <c r="D33" s="268"/>
      <c r="E33" s="268"/>
      <c r="F33" s="268"/>
      <c r="G33" s="268"/>
      <c r="H33" s="268"/>
      <c r="I33" s="268"/>
      <c r="J33" s="268"/>
      <c r="K33" s="268"/>
      <c r="L33" s="268"/>
      <c r="M33" s="269"/>
      <c r="N33" s="162" t="s">
        <v>12</v>
      </c>
      <c r="O33" s="162"/>
      <c r="P33" s="162"/>
      <c r="Q33" s="162"/>
      <c r="R33" s="162"/>
      <c r="S33" s="162"/>
      <c r="T33" s="162"/>
      <c r="U33" s="162"/>
      <c r="V33" s="256" t="s">
        <v>13</v>
      </c>
      <c r="W33" s="257"/>
      <c r="X33" s="257"/>
      <c r="Y33" s="257"/>
      <c r="Z33" s="257"/>
      <c r="AA33" s="258"/>
      <c r="AB33" s="256" t="s">
        <v>81</v>
      </c>
      <c r="AC33" s="257"/>
      <c r="AD33" s="257"/>
      <c r="AE33" s="257"/>
      <c r="AF33" s="257"/>
      <c r="AG33" s="258"/>
      <c r="AH33" s="256" t="s">
        <v>12</v>
      </c>
      <c r="AI33" s="257"/>
      <c r="AJ33" s="257"/>
      <c r="AK33" s="257"/>
      <c r="AL33" s="257"/>
      <c r="AM33" s="258"/>
      <c r="AN33" s="256" t="s">
        <v>13</v>
      </c>
      <c r="AO33" s="257"/>
      <c r="AP33" s="257"/>
      <c r="AQ33" s="257"/>
      <c r="AR33" s="257"/>
      <c r="AS33" s="258"/>
      <c r="AT33" s="256" t="s">
        <v>81</v>
      </c>
      <c r="AU33" s="257"/>
      <c r="AV33" s="257"/>
      <c r="AW33" s="257"/>
      <c r="AX33" s="257"/>
      <c r="AY33" s="258"/>
      <c r="AZ33" s="256" t="s">
        <v>12</v>
      </c>
      <c r="BA33" s="257"/>
      <c r="BB33" s="257"/>
      <c r="BC33" s="257"/>
      <c r="BD33" s="257"/>
      <c r="BE33" s="258"/>
      <c r="BF33" s="256" t="s">
        <v>13</v>
      </c>
      <c r="BG33" s="257"/>
      <c r="BH33" s="257"/>
      <c r="BI33" s="257"/>
      <c r="BJ33" s="258"/>
      <c r="BK33" s="256" t="s">
        <v>81</v>
      </c>
      <c r="BL33" s="257"/>
      <c r="BM33" s="257"/>
      <c r="BN33" s="257"/>
      <c r="BO33" s="257"/>
      <c r="BP33" s="257"/>
      <c r="BQ33" s="258"/>
    </row>
    <row r="34" spans="1:69" ht="49.5" customHeight="1">
      <c r="A34" s="275">
        <v>1</v>
      </c>
      <c r="B34" s="276"/>
      <c r="C34" s="277" t="s">
        <v>71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9"/>
      <c r="N34" s="280"/>
      <c r="O34" s="280"/>
      <c r="P34" s="280"/>
      <c r="Q34" s="280"/>
      <c r="R34" s="280"/>
      <c r="S34" s="280"/>
      <c r="T34" s="280"/>
      <c r="U34" s="280"/>
      <c r="V34" s="243">
        <f>I28</f>
        <v>272</v>
      </c>
      <c r="W34" s="270"/>
      <c r="X34" s="270"/>
      <c r="Y34" s="270"/>
      <c r="Z34" s="270"/>
      <c r="AA34" s="271"/>
      <c r="AB34" s="243">
        <f>N34+V34</f>
        <v>272</v>
      </c>
      <c r="AC34" s="270"/>
      <c r="AD34" s="270"/>
      <c r="AE34" s="270"/>
      <c r="AF34" s="270"/>
      <c r="AG34" s="271"/>
      <c r="AH34" s="243"/>
      <c r="AI34" s="270"/>
      <c r="AJ34" s="270"/>
      <c r="AK34" s="270"/>
      <c r="AL34" s="270"/>
      <c r="AM34" s="271"/>
      <c r="AN34" s="243">
        <f>AG28</f>
        <v>168.4</v>
      </c>
      <c r="AO34" s="270"/>
      <c r="AP34" s="270"/>
      <c r="AQ34" s="270"/>
      <c r="AR34" s="270"/>
      <c r="AS34" s="271"/>
      <c r="AT34" s="243">
        <f>AH34+AN34</f>
        <v>168.4</v>
      </c>
      <c r="AU34" s="270"/>
      <c r="AV34" s="270"/>
      <c r="AW34" s="270"/>
      <c r="AX34" s="270"/>
      <c r="AY34" s="271"/>
      <c r="AZ34" s="243"/>
      <c r="BA34" s="270"/>
      <c r="BB34" s="270"/>
      <c r="BC34" s="270"/>
      <c r="BD34" s="270"/>
      <c r="BE34" s="271"/>
      <c r="BF34" s="243">
        <f>BD28</f>
        <v>103.6</v>
      </c>
      <c r="BG34" s="270"/>
      <c r="BH34" s="270"/>
      <c r="BI34" s="270"/>
      <c r="BJ34" s="271"/>
      <c r="BK34" s="243">
        <f>BF34</f>
        <v>103.6</v>
      </c>
      <c r="BL34" s="270"/>
      <c r="BM34" s="270"/>
      <c r="BN34" s="270"/>
      <c r="BO34" s="270"/>
      <c r="BP34" s="270"/>
      <c r="BQ34" s="271"/>
    </row>
    <row r="35" spans="1:69" ht="17.25" customHeight="1">
      <c r="A35" s="126"/>
      <c r="B35" s="126"/>
      <c r="C35" s="272" t="s">
        <v>52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4"/>
      <c r="N35" s="262"/>
      <c r="O35" s="262"/>
      <c r="P35" s="262"/>
      <c r="Q35" s="262"/>
      <c r="R35" s="262"/>
      <c r="S35" s="262"/>
      <c r="T35" s="262"/>
      <c r="U35" s="262"/>
      <c r="V35" s="262">
        <f>V34</f>
        <v>272</v>
      </c>
      <c r="W35" s="262"/>
      <c r="X35" s="262"/>
      <c r="Y35" s="262"/>
      <c r="Z35" s="262"/>
      <c r="AA35" s="262"/>
      <c r="AB35" s="262">
        <f>N35+V35</f>
        <v>272</v>
      </c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>
        <f>AN34</f>
        <v>168.4</v>
      </c>
      <c r="AO35" s="262"/>
      <c r="AP35" s="262"/>
      <c r="AQ35" s="262"/>
      <c r="AR35" s="262"/>
      <c r="AS35" s="262"/>
      <c r="AT35" s="262">
        <f>AN35</f>
        <v>168.4</v>
      </c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>
        <f>BF34</f>
        <v>103.6</v>
      </c>
      <c r="BG35" s="262"/>
      <c r="BH35" s="262"/>
      <c r="BI35" s="262"/>
      <c r="BJ35" s="262"/>
      <c r="BK35" s="262">
        <f>BK34</f>
        <v>103.6</v>
      </c>
      <c r="BL35" s="262"/>
      <c r="BM35" s="262"/>
      <c r="BN35" s="262"/>
      <c r="BO35" s="262"/>
      <c r="BP35" s="262"/>
      <c r="BQ35" s="262"/>
    </row>
    <row r="36" spans="2:3" ht="13.5" customHeight="1">
      <c r="B36" s="20">
        <v>1</v>
      </c>
      <c r="C36" s="1" t="s">
        <v>86</v>
      </c>
    </row>
    <row r="37" ht="18.75" customHeight="1"/>
    <row r="38" spans="4:5" ht="18.75" customHeight="1">
      <c r="D38" s="1" t="s">
        <v>7</v>
      </c>
      <c r="E38" s="1" t="s">
        <v>87</v>
      </c>
    </row>
    <row r="39" spans="64:68" ht="18.75" customHeight="1">
      <c r="BL39" s="263" t="s">
        <v>80</v>
      </c>
      <c r="BM39" s="263"/>
      <c r="BN39" s="263"/>
      <c r="BO39" s="263"/>
      <c r="BP39" s="263"/>
    </row>
    <row r="40" spans="1:69" ht="33" customHeight="1">
      <c r="A40" s="264" t="s">
        <v>88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6"/>
      <c r="N40" s="162" t="s">
        <v>84</v>
      </c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 t="s">
        <v>85</v>
      </c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 t="s">
        <v>79</v>
      </c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</row>
    <row r="41" spans="1:69" ht="32.25" customHeight="1">
      <c r="A41" s="267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9"/>
      <c r="N41" s="162" t="s">
        <v>12</v>
      </c>
      <c r="O41" s="162"/>
      <c r="P41" s="162"/>
      <c r="Q41" s="162"/>
      <c r="R41" s="162"/>
      <c r="S41" s="162"/>
      <c r="T41" s="162"/>
      <c r="U41" s="162"/>
      <c r="V41" s="256" t="s">
        <v>13</v>
      </c>
      <c r="W41" s="257"/>
      <c r="X41" s="257"/>
      <c r="Y41" s="257"/>
      <c r="Z41" s="257"/>
      <c r="AA41" s="258"/>
      <c r="AB41" s="256" t="s">
        <v>81</v>
      </c>
      <c r="AC41" s="257"/>
      <c r="AD41" s="257"/>
      <c r="AE41" s="257"/>
      <c r="AF41" s="257"/>
      <c r="AG41" s="258"/>
      <c r="AH41" s="256" t="s">
        <v>12</v>
      </c>
      <c r="AI41" s="257"/>
      <c r="AJ41" s="257"/>
      <c r="AK41" s="257"/>
      <c r="AL41" s="257"/>
      <c r="AM41" s="258"/>
      <c r="AN41" s="256" t="s">
        <v>13</v>
      </c>
      <c r="AO41" s="257"/>
      <c r="AP41" s="257"/>
      <c r="AQ41" s="257"/>
      <c r="AR41" s="257"/>
      <c r="AS41" s="258"/>
      <c r="AT41" s="256" t="s">
        <v>81</v>
      </c>
      <c r="AU41" s="257"/>
      <c r="AV41" s="257"/>
      <c r="AW41" s="257"/>
      <c r="AX41" s="257"/>
      <c r="AY41" s="258"/>
      <c r="AZ41" s="256" t="s">
        <v>12</v>
      </c>
      <c r="BA41" s="257"/>
      <c r="BB41" s="257"/>
      <c r="BC41" s="257"/>
      <c r="BD41" s="257"/>
      <c r="BE41" s="258"/>
      <c r="BF41" s="256" t="s">
        <v>13</v>
      </c>
      <c r="BG41" s="257"/>
      <c r="BH41" s="257"/>
      <c r="BI41" s="257"/>
      <c r="BJ41" s="258"/>
      <c r="BK41" s="256" t="s">
        <v>81</v>
      </c>
      <c r="BL41" s="257"/>
      <c r="BM41" s="257"/>
      <c r="BN41" s="257"/>
      <c r="BO41" s="257"/>
      <c r="BP41" s="257"/>
      <c r="BQ41" s="258"/>
    </row>
    <row r="42" spans="1:69" ht="51" customHeight="1">
      <c r="A42" s="259" t="s">
        <v>101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1"/>
      <c r="N42" s="243"/>
      <c r="O42" s="244"/>
      <c r="P42" s="244"/>
      <c r="Q42" s="244"/>
      <c r="R42" s="244"/>
      <c r="S42" s="244"/>
      <c r="T42" s="244"/>
      <c r="U42" s="245"/>
      <c r="V42" s="243">
        <f>V35</f>
        <v>272</v>
      </c>
      <c r="W42" s="244"/>
      <c r="X42" s="244"/>
      <c r="Y42" s="244"/>
      <c r="Z42" s="244"/>
      <c r="AA42" s="245"/>
      <c r="AB42" s="243">
        <f>V42</f>
        <v>272</v>
      </c>
      <c r="AC42" s="244"/>
      <c r="AD42" s="244"/>
      <c r="AE42" s="244"/>
      <c r="AF42" s="244"/>
      <c r="AG42" s="245"/>
      <c r="AH42" s="243"/>
      <c r="AI42" s="244"/>
      <c r="AJ42" s="244"/>
      <c r="AK42" s="244"/>
      <c r="AL42" s="244"/>
      <c r="AM42" s="245"/>
      <c r="AN42" s="243">
        <f>AN35</f>
        <v>168.4</v>
      </c>
      <c r="AO42" s="244"/>
      <c r="AP42" s="244"/>
      <c r="AQ42" s="244"/>
      <c r="AR42" s="244"/>
      <c r="AS42" s="245"/>
      <c r="AT42" s="243">
        <f>AN42</f>
        <v>168.4</v>
      </c>
      <c r="AU42" s="244"/>
      <c r="AV42" s="244"/>
      <c r="AW42" s="244"/>
      <c r="AX42" s="244"/>
      <c r="AY42" s="245"/>
      <c r="AZ42" s="243"/>
      <c r="BA42" s="244"/>
      <c r="BB42" s="244"/>
      <c r="BC42" s="244"/>
      <c r="BD42" s="244"/>
      <c r="BE42" s="245"/>
      <c r="BF42" s="243">
        <f>BF35</f>
        <v>103.6</v>
      </c>
      <c r="BG42" s="244"/>
      <c r="BH42" s="244"/>
      <c r="BI42" s="244"/>
      <c r="BJ42" s="245"/>
      <c r="BK42" s="243">
        <f>BF42</f>
        <v>103.6</v>
      </c>
      <c r="BL42" s="244"/>
      <c r="BM42" s="244"/>
      <c r="BN42" s="244"/>
      <c r="BO42" s="244"/>
      <c r="BP42" s="244"/>
      <c r="BQ42" s="245"/>
    </row>
    <row r="43" spans="1:69" ht="18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ht="15">
      <c r="D44" s="1" t="s">
        <v>102</v>
      </c>
    </row>
    <row r="45" ht="11.25" customHeight="1"/>
    <row r="46" spans="1:69" s="6" customFormat="1" ht="12" customHeight="1">
      <c r="A46" s="242" t="s">
        <v>8</v>
      </c>
      <c r="B46" s="242"/>
      <c r="C46" s="242" t="s">
        <v>10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6" t="s">
        <v>33</v>
      </c>
      <c r="S46" s="247"/>
      <c r="T46" s="247"/>
      <c r="U46" s="247"/>
      <c r="V46" s="247"/>
      <c r="W46" s="247"/>
      <c r="X46" s="242" t="s">
        <v>14</v>
      </c>
      <c r="Y46" s="242"/>
      <c r="Z46" s="242"/>
      <c r="AA46" s="242"/>
      <c r="AB46" s="242"/>
      <c r="AC46" s="242"/>
      <c r="AD46" s="242"/>
      <c r="AE46" s="242"/>
      <c r="AF46" s="242"/>
      <c r="AG46" s="250" t="s">
        <v>84</v>
      </c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2"/>
      <c r="AV46" s="242" t="s">
        <v>85</v>
      </c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 t="s">
        <v>79</v>
      </c>
      <c r="BJ46" s="242"/>
      <c r="BK46" s="242"/>
      <c r="BL46" s="242"/>
      <c r="BM46" s="242"/>
      <c r="BN46" s="242"/>
      <c r="BO46" s="242"/>
      <c r="BP46" s="242"/>
      <c r="BQ46" s="242"/>
    </row>
    <row r="47" spans="1:69" s="6" customFormat="1" ht="36.75" customHeight="1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8"/>
      <c r="S47" s="249"/>
      <c r="T47" s="249"/>
      <c r="U47" s="249"/>
      <c r="V47" s="249"/>
      <c r="W47" s="249"/>
      <c r="X47" s="242"/>
      <c r="Y47" s="242"/>
      <c r="Z47" s="242"/>
      <c r="AA47" s="242"/>
      <c r="AB47" s="242"/>
      <c r="AC47" s="242"/>
      <c r="AD47" s="242"/>
      <c r="AE47" s="242"/>
      <c r="AF47" s="242"/>
      <c r="AG47" s="253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5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</row>
    <row r="48" spans="1:69" s="7" customFormat="1" ht="18" customHeight="1">
      <c r="A48" s="236">
        <v>1</v>
      </c>
      <c r="B48" s="236"/>
      <c r="C48" s="228" t="s">
        <v>48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</row>
    <row r="49" spans="1:69" s="8" customFormat="1" ht="33.75" customHeight="1">
      <c r="A49" s="160">
        <v>1</v>
      </c>
      <c r="B49" s="160"/>
      <c r="C49" s="235" t="s">
        <v>103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0" t="s">
        <v>37</v>
      </c>
      <c r="S49" s="231"/>
      <c r="T49" s="231"/>
      <c r="U49" s="231"/>
      <c r="V49" s="231"/>
      <c r="W49" s="231"/>
      <c r="X49" s="160" t="s">
        <v>50</v>
      </c>
      <c r="Y49" s="160"/>
      <c r="Z49" s="160"/>
      <c r="AA49" s="160"/>
      <c r="AB49" s="160"/>
      <c r="AC49" s="160"/>
      <c r="AD49" s="160"/>
      <c r="AE49" s="160"/>
      <c r="AF49" s="160"/>
      <c r="AG49" s="198">
        <v>411.3</v>
      </c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200"/>
      <c r="AV49" s="238">
        <f>AT34</f>
        <v>168.4</v>
      </c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200"/>
      <c r="BI49" s="238">
        <f>AG49-AV49</f>
        <v>242.9</v>
      </c>
      <c r="BJ49" s="199"/>
      <c r="BK49" s="199"/>
      <c r="BL49" s="199"/>
      <c r="BM49" s="199"/>
      <c r="BN49" s="199"/>
      <c r="BO49" s="199"/>
      <c r="BP49" s="199"/>
      <c r="BQ49" s="200"/>
    </row>
    <row r="50" spans="1:69" s="7" customFormat="1" ht="15">
      <c r="A50" s="226">
        <v>2</v>
      </c>
      <c r="B50" s="227"/>
      <c r="C50" s="228" t="s">
        <v>47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</row>
    <row r="51" spans="1:69" s="8" customFormat="1" ht="28.5" customHeight="1">
      <c r="A51" s="160">
        <v>1</v>
      </c>
      <c r="B51" s="160"/>
      <c r="C51" s="235" t="s">
        <v>97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160" t="s">
        <v>54</v>
      </c>
      <c r="S51" s="160"/>
      <c r="T51" s="160"/>
      <c r="U51" s="160"/>
      <c r="V51" s="160"/>
      <c r="W51" s="160"/>
      <c r="X51" s="160" t="s">
        <v>50</v>
      </c>
      <c r="Y51" s="160"/>
      <c r="Z51" s="160"/>
      <c r="AA51" s="160"/>
      <c r="AB51" s="160"/>
      <c r="AC51" s="160"/>
      <c r="AD51" s="160"/>
      <c r="AE51" s="160"/>
      <c r="AF51" s="160"/>
      <c r="AG51" s="198">
        <v>7</v>
      </c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200"/>
      <c r="AV51" s="198">
        <v>7</v>
      </c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200"/>
      <c r="BI51" s="198"/>
      <c r="BJ51" s="199"/>
      <c r="BK51" s="199"/>
      <c r="BL51" s="199"/>
      <c r="BM51" s="199"/>
      <c r="BN51" s="199"/>
      <c r="BO51" s="199"/>
      <c r="BP51" s="199"/>
      <c r="BQ51" s="200"/>
    </row>
    <row r="52" spans="1:69" s="7" customFormat="1" ht="15">
      <c r="A52" s="232">
        <v>3</v>
      </c>
      <c r="B52" s="233"/>
      <c r="C52" s="234" t="s">
        <v>49</v>
      </c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</row>
    <row r="53" spans="1:69" s="8" customFormat="1" ht="31.5" customHeight="1">
      <c r="A53" s="216">
        <v>1</v>
      </c>
      <c r="B53" s="216"/>
      <c r="C53" s="229" t="s">
        <v>69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30" t="s">
        <v>37</v>
      </c>
      <c r="S53" s="231"/>
      <c r="T53" s="231"/>
      <c r="U53" s="231"/>
      <c r="V53" s="231"/>
      <c r="W53" s="231"/>
      <c r="X53" s="160" t="s">
        <v>50</v>
      </c>
      <c r="Y53" s="160"/>
      <c r="Z53" s="160"/>
      <c r="AA53" s="160"/>
      <c r="AB53" s="160"/>
      <c r="AC53" s="160"/>
      <c r="AD53" s="160"/>
      <c r="AE53" s="160"/>
      <c r="AF53" s="160"/>
      <c r="AG53" s="220">
        <f>AG49/AG51</f>
        <v>58.75714285714286</v>
      </c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2"/>
      <c r="AV53" s="223">
        <f>AV49/AV51</f>
        <v>24.057142857142857</v>
      </c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5"/>
      <c r="BI53" s="223">
        <f>AG53-AV53</f>
        <v>34.7</v>
      </c>
      <c r="BJ53" s="224"/>
      <c r="BK53" s="224"/>
      <c r="BL53" s="224"/>
      <c r="BM53" s="224"/>
      <c r="BN53" s="224"/>
      <c r="BO53" s="224"/>
      <c r="BP53" s="224"/>
      <c r="BQ53" s="225"/>
    </row>
    <row r="54" spans="1:69" s="7" customFormat="1" ht="15.75" customHeight="1">
      <c r="A54" s="226">
        <v>4</v>
      </c>
      <c r="B54" s="227"/>
      <c r="C54" s="239" t="s">
        <v>51</v>
      </c>
      <c r="D54" s="240"/>
      <c r="E54" s="240"/>
      <c r="F54" s="240"/>
      <c r="G54" s="24">
        <v>2</v>
      </c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1"/>
    </row>
    <row r="55" spans="1:69" s="9" customFormat="1" ht="45.75" customHeight="1">
      <c r="A55" s="160">
        <v>1</v>
      </c>
      <c r="B55" s="160"/>
      <c r="C55" s="215" t="s">
        <v>70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198" t="s">
        <v>34</v>
      </c>
      <c r="S55" s="199"/>
      <c r="T55" s="199"/>
      <c r="U55" s="199"/>
      <c r="V55" s="199"/>
      <c r="W55" s="199"/>
      <c r="X55" s="216" t="s">
        <v>56</v>
      </c>
      <c r="Y55" s="216"/>
      <c r="Z55" s="216"/>
      <c r="AA55" s="216"/>
      <c r="AB55" s="216"/>
      <c r="AC55" s="216"/>
      <c r="AD55" s="216"/>
      <c r="AE55" s="216"/>
      <c r="AF55" s="216"/>
      <c r="AG55" s="217">
        <v>77.9</v>
      </c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9"/>
      <c r="AV55" s="198" t="s">
        <v>36</v>
      </c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200"/>
      <c r="BI55" s="198"/>
      <c r="BJ55" s="199"/>
      <c r="BK55" s="199"/>
      <c r="BL55" s="199"/>
      <c r="BM55" s="199"/>
      <c r="BN55" s="199"/>
      <c r="BO55" s="199"/>
      <c r="BP55" s="199"/>
      <c r="BQ55" s="200"/>
    </row>
    <row r="56" spans="1:69" s="7" customFormat="1" ht="37.5" customHeight="1">
      <c r="A56" s="236">
        <v>2</v>
      </c>
      <c r="B56" s="236"/>
      <c r="C56" s="97" t="s">
        <v>55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</row>
    <row r="57" spans="1:69" s="7" customFormat="1" ht="18" customHeight="1">
      <c r="A57" s="236">
        <v>1</v>
      </c>
      <c r="B57" s="236"/>
      <c r="C57" s="228" t="s">
        <v>48</v>
      </c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</row>
    <row r="58" spans="1:69" s="8" customFormat="1" ht="38.25" customHeight="1">
      <c r="A58" s="160">
        <v>1</v>
      </c>
      <c r="B58" s="160"/>
      <c r="C58" s="235" t="s">
        <v>68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16" t="s">
        <v>37</v>
      </c>
      <c r="S58" s="216"/>
      <c r="T58" s="216"/>
      <c r="U58" s="216"/>
      <c r="V58" s="216"/>
      <c r="W58" s="216"/>
      <c r="X58" s="216" t="s">
        <v>50</v>
      </c>
      <c r="Y58" s="216"/>
      <c r="Z58" s="216"/>
      <c r="AA58" s="216"/>
      <c r="AB58" s="216"/>
      <c r="AC58" s="216"/>
      <c r="AD58" s="216"/>
      <c r="AE58" s="216"/>
      <c r="AF58" s="216"/>
      <c r="AG58" s="223" t="e">
        <f>#REF!</f>
        <v>#REF!</v>
      </c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7"/>
      <c r="AV58" s="238" t="e">
        <f>#REF!</f>
        <v>#REF!</v>
      </c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200"/>
      <c r="BI58" s="238" t="e">
        <f>AG58-AV58</f>
        <v>#REF!</v>
      </c>
      <c r="BJ58" s="199"/>
      <c r="BK58" s="199"/>
      <c r="BL58" s="199"/>
      <c r="BM58" s="199"/>
      <c r="BN58" s="199"/>
      <c r="BO58" s="199"/>
      <c r="BP58" s="199"/>
      <c r="BQ58" s="200"/>
    </row>
    <row r="59" spans="1:69" s="8" customFormat="1" ht="15.75" customHeight="1">
      <c r="A59" s="226">
        <v>2</v>
      </c>
      <c r="B59" s="227"/>
      <c r="C59" s="228" t="s">
        <v>47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</row>
    <row r="60" spans="1:69" s="8" customFormat="1" ht="38.25" customHeight="1">
      <c r="A60" s="160">
        <v>1</v>
      </c>
      <c r="B60" s="160"/>
      <c r="C60" s="235" t="s">
        <v>97</v>
      </c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160" t="s">
        <v>54</v>
      </c>
      <c r="S60" s="160"/>
      <c r="T60" s="160"/>
      <c r="U60" s="160"/>
      <c r="V60" s="160"/>
      <c r="W60" s="160"/>
      <c r="X60" s="160" t="s">
        <v>50</v>
      </c>
      <c r="Y60" s="160"/>
      <c r="Z60" s="160"/>
      <c r="AA60" s="160"/>
      <c r="AB60" s="160"/>
      <c r="AC60" s="160"/>
      <c r="AD60" s="160"/>
      <c r="AE60" s="160"/>
      <c r="AF60" s="160"/>
      <c r="AG60" s="198">
        <v>5</v>
      </c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200"/>
      <c r="AV60" s="198">
        <v>5</v>
      </c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200"/>
      <c r="BI60" s="198"/>
      <c r="BJ60" s="199"/>
      <c r="BK60" s="199"/>
      <c r="BL60" s="199"/>
      <c r="BM60" s="199"/>
      <c r="BN60" s="199"/>
      <c r="BO60" s="199"/>
      <c r="BP60" s="199"/>
      <c r="BQ60" s="200"/>
    </row>
    <row r="61" spans="1:69" s="8" customFormat="1" ht="18" customHeight="1">
      <c r="A61" s="232">
        <v>3</v>
      </c>
      <c r="B61" s="233"/>
      <c r="C61" s="234" t="s">
        <v>49</v>
      </c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</row>
    <row r="62" spans="1:69" s="8" customFormat="1" ht="38.25" customHeight="1">
      <c r="A62" s="216">
        <v>1</v>
      </c>
      <c r="B62" s="216"/>
      <c r="C62" s="229" t="s">
        <v>69</v>
      </c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30" t="s">
        <v>37</v>
      </c>
      <c r="S62" s="231"/>
      <c r="T62" s="231"/>
      <c r="U62" s="231"/>
      <c r="V62" s="231"/>
      <c r="W62" s="231"/>
      <c r="X62" s="160" t="s">
        <v>50</v>
      </c>
      <c r="Y62" s="160"/>
      <c r="Z62" s="160"/>
      <c r="AA62" s="160"/>
      <c r="AB62" s="160"/>
      <c r="AC62" s="160"/>
      <c r="AD62" s="160"/>
      <c r="AE62" s="160"/>
      <c r="AF62" s="160"/>
      <c r="AG62" s="220" t="e">
        <f>AG58/AG60</f>
        <v>#REF!</v>
      </c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2"/>
      <c r="AV62" s="223" t="e">
        <f>AV58/AV60</f>
        <v>#REF!</v>
      </c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5"/>
      <c r="BI62" s="223" t="e">
        <f>AG62-AV62</f>
        <v>#REF!</v>
      </c>
      <c r="BJ62" s="224"/>
      <c r="BK62" s="224"/>
      <c r="BL62" s="224"/>
      <c r="BM62" s="224"/>
      <c r="BN62" s="224"/>
      <c r="BO62" s="224"/>
      <c r="BP62" s="224"/>
      <c r="BQ62" s="225"/>
    </row>
    <row r="63" spans="1:69" s="7" customFormat="1" ht="15">
      <c r="A63" s="226">
        <v>2</v>
      </c>
      <c r="B63" s="227"/>
      <c r="C63" s="228" t="s">
        <v>51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</row>
    <row r="64" spans="1:69" s="8" customFormat="1" ht="40.5" customHeight="1">
      <c r="A64" s="160">
        <v>1</v>
      </c>
      <c r="B64" s="160"/>
      <c r="C64" s="215" t="s">
        <v>70</v>
      </c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198" t="s">
        <v>34</v>
      </c>
      <c r="S64" s="199"/>
      <c r="T64" s="199"/>
      <c r="U64" s="199"/>
      <c r="V64" s="199"/>
      <c r="W64" s="200"/>
      <c r="X64" s="216" t="s">
        <v>56</v>
      </c>
      <c r="Y64" s="216"/>
      <c r="Z64" s="216"/>
      <c r="AA64" s="216"/>
      <c r="AB64" s="216"/>
      <c r="AC64" s="216"/>
      <c r="AD64" s="216"/>
      <c r="AE64" s="216"/>
      <c r="AF64" s="216"/>
      <c r="AG64" s="217">
        <v>133</v>
      </c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9"/>
      <c r="AV64" s="198" t="s">
        <v>36</v>
      </c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200"/>
      <c r="BI64" s="198"/>
      <c r="BJ64" s="199"/>
      <c r="BK64" s="199"/>
      <c r="BL64" s="199"/>
      <c r="BM64" s="199"/>
      <c r="BN64" s="199"/>
      <c r="BO64" s="199"/>
      <c r="BP64" s="199"/>
      <c r="BQ64" s="200"/>
    </row>
    <row r="65" spans="1:69" s="9" customFormat="1" ht="12.75" customHeight="1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s="9" customFormat="1" ht="24" customHeight="1">
      <c r="A66" s="10"/>
      <c r="B66" s="10"/>
      <c r="C66" s="23">
        <v>2</v>
      </c>
      <c r="D66" s="207" t="s">
        <v>89</v>
      </c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</row>
    <row r="67" spans="1:69" s="9" customFormat="1" ht="12.75" customHeight="1">
      <c r="A67" s="10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="12" customFormat="1" ht="12.75">
      <c r="C68" s="12" t="s">
        <v>95</v>
      </c>
    </row>
    <row r="69" s="8" customFormat="1" ht="12.75"/>
    <row r="70" spans="1:69" s="12" customFormat="1" ht="12.75">
      <c r="A70" s="12" t="s">
        <v>15</v>
      </c>
      <c r="B70" s="208" t="s">
        <v>61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</row>
    <row r="71" spans="1:69" s="8" customFormat="1" ht="27.75" customHeight="1">
      <c r="A71" s="160" t="s">
        <v>16</v>
      </c>
      <c r="B71" s="160"/>
      <c r="C71" s="160"/>
      <c r="D71" s="160" t="s">
        <v>17</v>
      </c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 t="s">
        <v>58</v>
      </c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 t="s">
        <v>18</v>
      </c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 t="s">
        <v>19</v>
      </c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209" t="s">
        <v>20</v>
      </c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1"/>
    </row>
    <row r="72" spans="1:69" s="8" customFormat="1" ht="38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87" t="s">
        <v>12</v>
      </c>
      <c r="T72" s="87"/>
      <c r="U72" s="87"/>
      <c r="V72" s="87"/>
      <c r="W72" s="87" t="s">
        <v>13</v>
      </c>
      <c r="X72" s="87"/>
      <c r="Y72" s="87"/>
      <c r="Z72" s="87"/>
      <c r="AA72" s="160" t="s">
        <v>9</v>
      </c>
      <c r="AB72" s="160"/>
      <c r="AC72" s="160"/>
      <c r="AD72" s="160"/>
      <c r="AE72" s="87" t="s">
        <v>12</v>
      </c>
      <c r="AF72" s="87"/>
      <c r="AG72" s="87"/>
      <c r="AH72" s="87"/>
      <c r="AI72" s="87" t="s">
        <v>13</v>
      </c>
      <c r="AJ72" s="87"/>
      <c r="AK72" s="87"/>
      <c r="AL72" s="87"/>
      <c r="AM72" s="160" t="s">
        <v>9</v>
      </c>
      <c r="AN72" s="160"/>
      <c r="AO72" s="160"/>
      <c r="AP72" s="160"/>
      <c r="AQ72" s="160" t="s">
        <v>12</v>
      </c>
      <c r="AR72" s="160"/>
      <c r="AS72" s="160"/>
      <c r="AT72" s="160"/>
      <c r="AU72" s="160" t="s">
        <v>13</v>
      </c>
      <c r="AV72" s="160"/>
      <c r="AW72" s="160"/>
      <c r="AX72" s="160"/>
      <c r="AY72" s="160" t="s">
        <v>9</v>
      </c>
      <c r="AZ72" s="160"/>
      <c r="BA72" s="160"/>
      <c r="BB72" s="160"/>
      <c r="BC72" s="212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4"/>
    </row>
    <row r="73" spans="1:69" s="8" customFormat="1" ht="12.75">
      <c r="A73" s="160" t="s">
        <v>21</v>
      </c>
      <c r="B73" s="160"/>
      <c r="C73" s="160"/>
      <c r="D73" s="160" t="s">
        <v>22</v>
      </c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 t="s">
        <v>23</v>
      </c>
      <c r="T73" s="160"/>
      <c r="U73" s="160"/>
      <c r="V73" s="160"/>
      <c r="W73" s="160" t="s">
        <v>24</v>
      </c>
      <c r="X73" s="160"/>
      <c r="Y73" s="160"/>
      <c r="Z73" s="160"/>
      <c r="AA73" s="160" t="s">
        <v>25</v>
      </c>
      <c r="AB73" s="160"/>
      <c r="AC73" s="160"/>
      <c r="AD73" s="160"/>
      <c r="AE73" s="160" t="s">
        <v>26</v>
      </c>
      <c r="AF73" s="160"/>
      <c r="AG73" s="160"/>
      <c r="AH73" s="160"/>
      <c r="AI73" s="160" t="s">
        <v>27</v>
      </c>
      <c r="AJ73" s="160"/>
      <c r="AK73" s="160"/>
      <c r="AL73" s="160"/>
      <c r="AM73" s="160" t="s">
        <v>28</v>
      </c>
      <c r="AN73" s="160"/>
      <c r="AO73" s="160"/>
      <c r="AP73" s="160"/>
      <c r="AQ73" s="160" t="s">
        <v>29</v>
      </c>
      <c r="AR73" s="160"/>
      <c r="AS73" s="160"/>
      <c r="AT73" s="160"/>
      <c r="AU73" s="160" t="s">
        <v>30</v>
      </c>
      <c r="AV73" s="160"/>
      <c r="AW73" s="160"/>
      <c r="AX73" s="160"/>
      <c r="AY73" s="160" t="s">
        <v>31</v>
      </c>
      <c r="AZ73" s="160"/>
      <c r="BA73" s="160"/>
      <c r="BB73" s="160"/>
      <c r="BC73" s="160" t="s">
        <v>32</v>
      </c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</row>
    <row r="74" spans="1:69" s="8" customFormat="1" ht="40.5" customHeight="1">
      <c r="A74" s="160"/>
      <c r="B74" s="160"/>
      <c r="C74" s="160"/>
      <c r="D74" s="201" t="s">
        <v>59</v>
      </c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3"/>
      <c r="S74" s="198"/>
      <c r="T74" s="199"/>
      <c r="U74" s="199"/>
      <c r="V74" s="200"/>
      <c r="W74" s="198"/>
      <c r="X74" s="199"/>
      <c r="Y74" s="199"/>
      <c r="Z74" s="200"/>
      <c r="AA74" s="198"/>
      <c r="AB74" s="199"/>
      <c r="AC74" s="199"/>
      <c r="AD74" s="200"/>
      <c r="AE74" s="198"/>
      <c r="AF74" s="199"/>
      <c r="AG74" s="199"/>
      <c r="AH74" s="200"/>
      <c r="AI74" s="198"/>
      <c r="AJ74" s="199"/>
      <c r="AK74" s="199"/>
      <c r="AL74" s="200"/>
      <c r="AM74" s="198"/>
      <c r="AN74" s="199"/>
      <c r="AO74" s="199"/>
      <c r="AP74" s="200"/>
      <c r="AQ74" s="198"/>
      <c r="AR74" s="199"/>
      <c r="AS74" s="199"/>
      <c r="AT74" s="200"/>
      <c r="AU74" s="198"/>
      <c r="AV74" s="199"/>
      <c r="AW74" s="199"/>
      <c r="AX74" s="200"/>
      <c r="AY74" s="198"/>
      <c r="AZ74" s="199"/>
      <c r="BA74" s="199"/>
      <c r="BB74" s="200"/>
      <c r="BC74" s="198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200"/>
    </row>
    <row r="75" spans="1:69" s="8" customFormat="1" ht="21.75" customHeight="1">
      <c r="A75" s="160"/>
      <c r="B75" s="160"/>
      <c r="C75" s="160"/>
      <c r="D75" s="201" t="s">
        <v>60</v>
      </c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3"/>
      <c r="S75" s="198"/>
      <c r="T75" s="199"/>
      <c r="U75" s="199"/>
      <c r="V75" s="200"/>
      <c r="W75" s="198"/>
      <c r="X75" s="199"/>
      <c r="Y75" s="199"/>
      <c r="Z75" s="200"/>
      <c r="AA75" s="198"/>
      <c r="AB75" s="199"/>
      <c r="AC75" s="199"/>
      <c r="AD75" s="200"/>
      <c r="AE75" s="198"/>
      <c r="AF75" s="199"/>
      <c r="AG75" s="199"/>
      <c r="AH75" s="200"/>
      <c r="AI75" s="198"/>
      <c r="AJ75" s="199"/>
      <c r="AK75" s="199"/>
      <c r="AL75" s="200"/>
      <c r="AM75" s="198"/>
      <c r="AN75" s="199"/>
      <c r="AO75" s="199"/>
      <c r="AP75" s="200"/>
      <c r="AQ75" s="198"/>
      <c r="AR75" s="199"/>
      <c r="AS75" s="199"/>
      <c r="AT75" s="200"/>
      <c r="AU75" s="198"/>
      <c r="AV75" s="199"/>
      <c r="AW75" s="199"/>
      <c r="AX75" s="200"/>
      <c r="AY75" s="198"/>
      <c r="AZ75" s="199"/>
      <c r="BA75" s="199"/>
      <c r="BB75" s="200"/>
      <c r="BC75" s="198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200"/>
    </row>
    <row r="76" spans="1:69" s="8" customFormat="1" ht="39.75" customHeight="1">
      <c r="A76" s="160"/>
      <c r="B76" s="160"/>
      <c r="C76" s="160"/>
      <c r="D76" s="201" t="s">
        <v>62</v>
      </c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3"/>
      <c r="S76" s="198"/>
      <c r="T76" s="199"/>
      <c r="U76" s="199"/>
      <c r="V76" s="200"/>
      <c r="W76" s="198"/>
      <c r="X76" s="199"/>
      <c r="Y76" s="199"/>
      <c r="Z76" s="200"/>
      <c r="AA76" s="198"/>
      <c r="AB76" s="199"/>
      <c r="AC76" s="199"/>
      <c r="AD76" s="200"/>
      <c r="AE76" s="198"/>
      <c r="AF76" s="199"/>
      <c r="AG76" s="199"/>
      <c r="AH76" s="200"/>
      <c r="AI76" s="198"/>
      <c r="AJ76" s="199"/>
      <c r="AK76" s="199"/>
      <c r="AL76" s="200"/>
      <c r="AM76" s="198"/>
      <c r="AN76" s="199"/>
      <c r="AO76" s="199"/>
      <c r="AP76" s="200"/>
      <c r="AQ76" s="198"/>
      <c r="AR76" s="199"/>
      <c r="AS76" s="199"/>
      <c r="AT76" s="200"/>
      <c r="AU76" s="198"/>
      <c r="AV76" s="199"/>
      <c r="AW76" s="199"/>
      <c r="AX76" s="200"/>
      <c r="AY76" s="198"/>
      <c r="AZ76" s="199"/>
      <c r="BA76" s="199"/>
      <c r="BB76" s="200"/>
      <c r="BC76" s="198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200"/>
    </row>
    <row r="77" spans="1:69" s="8" customFormat="1" ht="18.75" customHeight="1">
      <c r="A77" s="160"/>
      <c r="B77" s="160"/>
      <c r="C77" s="160"/>
      <c r="D77" s="204" t="s">
        <v>63</v>
      </c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6"/>
      <c r="S77" s="198"/>
      <c r="T77" s="199"/>
      <c r="U77" s="199"/>
      <c r="V77" s="200"/>
      <c r="W77" s="198"/>
      <c r="X77" s="199"/>
      <c r="Y77" s="199"/>
      <c r="Z77" s="200"/>
      <c r="AA77" s="198"/>
      <c r="AB77" s="199"/>
      <c r="AC77" s="199"/>
      <c r="AD77" s="200"/>
      <c r="AE77" s="198"/>
      <c r="AF77" s="199"/>
      <c r="AG77" s="199"/>
      <c r="AH77" s="200"/>
      <c r="AI77" s="198"/>
      <c r="AJ77" s="199"/>
      <c r="AK77" s="199"/>
      <c r="AL77" s="200"/>
      <c r="AM77" s="198"/>
      <c r="AN77" s="199"/>
      <c r="AO77" s="199"/>
      <c r="AP77" s="200"/>
      <c r="AQ77" s="198"/>
      <c r="AR77" s="199"/>
      <c r="AS77" s="199"/>
      <c r="AT77" s="200"/>
      <c r="AU77" s="198"/>
      <c r="AV77" s="199"/>
      <c r="AW77" s="199"/>
      <c r="AX77" s="200"/>
      <c r="AY77" s="198"/>
      <c r="AZ77" s="199"/>
      <c r="BA77" s="199"/>
      <c r="BB77" s="200"/>
      <c r="BC77" s="198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200"/>
    </row>
    <row r="78" spans="1:69" s="8" customFormat="1" ht="40.5" customHeight="1">
      <c r="A78" s="160"/>
      <c r="B78" s="160"/>
      <c r="C78" s="160"/>
      <c r="D78" s="201" t="s">
        <v>64</v>
      </c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3"/>
      <c r="S78" s="198"/>
      <c r="T78" s="199"/>
      <c r="U78" s="199"/>
      <c r="V78" s="200"/>
      <c r="W78" s="198"/>
      <c r="X78" s="199"/>
      <c r="Y78" s="199"/>
      <c r="Z78" s="200"/>
      <c r="AA78" s="198"/>
      <c r="AB78" s="199"/>
      <c r="AC78" s="199"/>
      <c r="AD78" s="200"/>
      <c r="AE78" s="198"/>
      <c r="AF78" s="199"/>
      <c r="AG78" s="199"/>
      <c r="AH78" s="200"/>
      <c r="AI78" s="198"/>
      <c r="AJ78" s="199"/>
      <c r="AK78" s="199"/>
      <c r="AL78" s="200"/>
      <c r="AM78" s="198"/>
      <c r="AN78" s="199"/>
      <c r="AO78" s="199"/>
      <c r="AP78" s="200"/>
      <c r="AQ78" s="198"/>
      <c r="AR78" s="199"/>
      <c r="AS78" s="199"/>
      <c r="AT78" s="200"/>
      <c r="AU78" s="198"/>
      <c r="AV78" s="199"/>
      <c r="AW78" s="199"/>
      <c r="AX78" s="200"/>
      <c r="AY78" s="198"/>
      <c r="AZ78" s="199"/>
      <c r="BA78" s="199"/>
      <c r="BB78" s="200"/>
      <c r="BC78" s="198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200"/>
    </row>
    <row r="79" spans="1:69" s="8" customFormat="1" ht="12.75">
      <c r="A79" s="160"/>
      <c r="B79" s="160"/>
      <c r="C79" s="160"/>
      <c r="D79" s="204" t="s">
        <v>63</v>
      </c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6"/>
      <c r="S79" s="198"/>
      <c r="T79" s="199"/>
      <c r="U79" s="199"/>
      <c r="V79" s="200"/>
      <c r="W79" s="198"/>
      <c r="X79" s="199"/>
      <c r="Y79" s="199"/>
      <c r="Z79" s="200"/>
      <c r="AA79" s="198"/>
      <c r="AB79" s="199"/>
      <c r="AC79" s="199"/>
      <c r="AD79" s="200"/>
      <c r="AE79" s="198"/>
      <c r="AF79" s="199"/>
      <c r="AG79" s="199"/>
      <c r="AH79" s="200"/>
      <c r="AI79" s="198"/>
      <c r="AJ79" s="199"/>
      <c r="AK79" s="199"/>
      <c r="AL79" s="200"/>
      <c r="AM79" s="198"/>
      <c r="AN79" s="199"/>
      <c r="AO79" s="199"/>
      <c r="AP79" s="200"/>
      <c r="AQ79" s="198"/>
      <c r="AR79" s="199"/>
      <c r="AS79" s="199"/>
      <c r="AT79" s="200"/>
      <c r="AU79" s="198"/>
      <c r="AV79" s="199"/>
      <c r="AW79" s="199"/>
      <c r="AX79" s="200"/>
      <c r="AY79" s="198"/>
      <c r="AZ79" s="199"/>
      <c r="BA79" s="199"/>
      <c r="BB79" s="200"/>
      <c r="BC79" s="198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200"/>
    </row>
    <row r="80" spans="1:69" s="8" customFormat="1" ht="32.25" customHeight="1">
      <c r="A80" s="160"/>
      <c r="B80" s="160"/>
      <c r="C80" s="160"/>
      <c r="D80" s="201" t="s">
        <v>65</v>
      </c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3"/>
      <c r="S80" s="198"/>
      <c r="T80" s="199"/>
      <c r="U80" s="199"/>
      <c r="V80" s="200"/>
      <c r="W80" s="198"/>
      <c r="X80" s="199"/>
      <c r="Y80" s="199"/>
      <c r="Z80" s="200"/>
      <c r="AA80" s="198"/>
      <c r="AB80" s="199"/>
      <c r="AC80" s="199"/>
      <c r="AD80" s="200"/>
      <c r="AE80" s="198"/>
      <c r="AF80" s="199"/>
      <c r="AG80" s="199"/>
      <c r="AH80" s="200"/>
      <c r="AI80" s="198"/>
      <c r="AJ80" s="199"/>
      <c r="AK80" s="199"/>
      <c r="AL80" s="200"/>
      <c r="AM80" s="198"/>
      <c r="AN80" s="199"/>
      <c r="AO80" s="199"/>
      <c r="AP80" s="200"/>
      <c r="AQ80" s="198"/>
      <c r="AR80" s="199"/>
      <c r="AS80" s="199"/>
      <c r="AT80" s="200"/>
      <c r="AU80" s="198"/>
      <c r="AV80" s="199"/>
      <c r="AW80" s="199"/>
      <c r="AX80" s="200"/>
      <c r="AY80" s="198"/>
      <c r="AZ80" s="199"/>
      <c r="BA80" s="199"/>
      <c r="BB80" s="200"/>
      <c r="BC80" s="198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200"/>
    </row>
    <row r="81" spans="1:52" s="12" customFormat="1" ht="27" customHeight="1">
      <c r="A81" s="16" t="s">
        <v>94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="13" customFormat="1" ht="12.75"/>
    <row r="83" spans="4:21" s="7" customFormat="1" ht="15">
      <c r="D83" s="193" t="s">
        <v>38</v>
      </c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</row>
    <row r="84" spans="4:21" s="7" customFormat="1" ht="15">
      <c r="D84" s="193" t="s">
        <v>39</v>
      </c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</row>
    <row r="85" spans="4:52" s="7" customFormat="1" ht="15" customHeight="1">
      <c r="D85" s="193" t="s">
        <v>40</v>
      </c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K85" s="197" t="s">
        <v>46</v>
      </c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</row>
    <row r="86" spans="22:52" s="7" customFormat="1" ht="15">
      <c r="V86" s="196" t="s">
        <v>66</v>
      </c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6"/>
      <c r="AJ86" s="6"/>
      <c r="AK86" s="196" t="s">
        <v>67</v>
      </c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</row>
    <row r="87" s="7" customFormat="1" ht="15"/>
    <row r="88" spans="4:21" s="7" customFormat="1" ht="15">
      <c r="D88" s="193" t="s">
        <v>41</v>
      </c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</row>
    <row r="89" spans="4:52" s="7" customFormat="1" ht="15" customHeight="1">
      <c r="D89" s="193" t="s">
        <v>43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K89" s="195" t="s">
        <v>42</v>
      </c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</row>
    <row r="90" spans="22:52" s="7" customFormat="1" ht="15">
      <c r="V90" s="196" t="s">
        <v>66</v>
      </c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K90" s="196" t="s">
        <v>67</v>
      </c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</row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</sheetData>
  <sheetProtection/>
  <mergeCells count="318">
    <mergeCell ref="AR4:BQ4"/>
    <mergeCell ref="A10:BQ10"/>
    <mergeCell ref="A11:BQ11"/>
    <mergeCell ref="A12:BQ12"/>
    <mergeCell ref="F14:M14"/>
    <mergeCell ref="O14:BQ14"/>
    <mergeCell ref="F15:M15"/>
    <mergeCell ref="O15:BO15"/>
    <mergeCell ref="F17:M17"/>
    <mergeCell ref="O17:BO17"/>
    <mergeCell ref="F18:M18"/>
    <mergeCell ref="O18:BO18"/>
    <mergeCell ref="F20:M20"/>
    <mergeCell ref="O20:U20"/>
    <mergeCell ref="X20:BO20"/>
    <mergeCell ref="F21:M21"/>
    <mergeCell ref="O21:U21"/>
    <mergeCell ref="X21:BO21"/>
    <mergeCell ref="BM24:BQ24"/>
    <mergeCell ref="A25:X25"/>
    <mergeCell ref="Y25:AV25"/>
    <mergeCell ref="AW25:BQ25"/>
    <mergeCell ref="AG26:AO26"/>
    <mergeCell ref="AP26:AV26"/>
    <mergeCell ref="A26:H26"/>
    <mergeCell ref="I26:Q26"/>
    <mergeCell ref="AW26:BC26"/>
    <mergeCell ref="BD26:BK26"/>
    <mergeCell ref="BL26:BQ26"/>
    <mergeCell ref="BL27:BQ27"/>
    <mergeCell ref="AW27:BC27"/>
    <mergeCell ref="R26:X26"/>
    <mergeCell ref="Y26:AF26"/>
    <mergeCell ref="A27:H27"/>
    <mergeCell ref="I27:Q27"/>
    <mergeCell ref="R27:X27"/>
    <mergeCell ref="Y27:AF27"/>
    <mergeCell ref="AG27:AO27"/>
    <mergeCell ref="AP27:AV27"/>
    <mergeCell ref="BD27:BK27"/>
    <mergeCell ref="AG28:AO28"/>
    <mergeCell ref="AP28:AV28"/>
    <mergeCell ref="AW28:BC28"/>
    <mergeCell ref="BK33:BQ33"/>
    <mergeCell ref="BL28:BQ28"/>
    <mergeCell ref="BM31:BQ31"/>
    <mergeCell ref="AH32:AY32"/>
    <mergeCell ref="AZ32:BQ32"/>
    <mergeCell ref="BD28:BK28"/>
    <mergeCell ref="A28:H28"/>
    <mergeCell ref="I28:Q28"/>
    <mergeCell ref="R28:X28"/>
    <mergeCell ref="Y28:AF28"/>
    <mergeCell ref="A32:B33"/>
    <mergeCell ref="C32:M33"/>
    <mergeCell ref="N32:AG32"/>
    <mergeCell ref="N33:U33"/>
    <mergeCell ref="V33:AA33"/>
    <mergeCell ref="BK34:BQ34"/>
    <mergeCell ref="AB34:AG34"/>
    <mergeCell ref="AB33:AG33"/>
    <mergeCell ref="AH33:AM33"/>
    <mergeCell ref="AN33:AS33"/>
    <mergeCell ref="AT33:AY33"/>
    <mergeCell ref="AZ33:BE33"/>
    <mergeCell ref="BF33:BJ33"/>
    <mergeCell ref="A35:B35"/>
    <mergeCell ref="C35:M35"/>
    <mergeCell ref="N35:U35"/>
    <mergeCell ref="V35:AA35"/>
    <mergeCell ref="AB35:AG35"/>
    <mergeCell ref="A34:B34"/>
    <mergeCell ref="C34:M34"/>
    <mergeCell ref="N34:U34"/>
    <mergeCell ref="V34:AA34"/>
    <mergeCell ref="AH35:AM35"/>
    <mergeCell ref="AN35:AS35"/>
    <mergeCell ref="AT35:AY35"/>
    <mergeCell ref="AZ35:BE35"/>
    <mergeCell ref="BF35:BJ35"/>
    <mergeCell ref="AH34:AM34"/>
    <mergeCell ref="AN34:AS34"/>
    <mergeCell ref="AT34:AY34"/>
    <mergeCell ref="AZ34:BE34"/>
    <mergeCell ref="BF34:BJ34"/>
    <mergeCell ref="BK35:BQ35"/>
    <mergeCell ref="BL39:BP39"/>
    <mergeCell ref="A40:M41"/>
    <mergeCell ref="N40:AG40"/>
    <mergeCell ref="AH40:AY40"/>
    <mergeCell ref="AZ40:BQ40"/>
    <mergeCell ref="N41:U41"/>
    <mergeCell ref="V41:AA41"/>
    <mergeCell ref="AB41:AG41"/>
    <mergeCell ref="AH41:AM41"/>
    <mergeCell ref="AN41:AS41"/>
    <mergeCell ref="AT41:AY41"/>
    <mergeCell ref="AZ41:BE41"/>
    <mergeCell ref="BF41:BJ41"/>
    <mergeCell ref="BK41:BQ41"/>
    <mergeCell ref="A42:M42"/>
    <mergeCell ref="N42:U42"/>
    <mergeCell ref="V42:AA42"/>
    <mergeCell ref="AB42:AG42"/>
    <mergeCell ref="AH42:AM42"/>
    <mergeCell ref="AN42:AS42"/>
    <mergeCell ref="AT42:AY42"/>
    <mergeCell ref="AZ42:BE42"/>
    <mergeCell ref="BF42:BJ42"/>
    <mergeCell ref="BK42:BQ42"/>
    <mergeCell ref="A46:B47"/>
    <mergeCell ref="C46:Q47"/>
    <mergeCell ref="R46:W47"/>
    <mergeCell ref="X46:AF47"/>
    <mergeCell ref="AG46:AU47"/>
    <mergeCell ref="AV46:BH47"/>
    <mergeCell ref="BI46:BQ47"/>
    <mergeCell ref="A48:B48"/>
    <mergeCell ref="C48:BQ48"/>
    <mergeCell ref="A49:B49"/>
    <mergeCell ref="C49:Q49"/>
    <mergeCell ref="R49:W49"/>
    <mergeCell ref="X49:AF49"/>
    <mergeCell ref="AG49:AU49"/>
    <mergeCell ref="AV49:BH49"/>
    <mergeCell ref="BI49:BQ49"/>
    <mergeCell ref="A50:B50"/>
    <mergeCell ref="C50:BQ50"/>
    <mergeCell ref="A51:B51"/>
    <mergeCell ref="C51:Q51"/>
    <mergeCell ref="R51:W51"/>
    <mergeCell ref="X51:AF51"/>
    <mergeCell ref="AG51:AU51"/>
    <mergeCell ref="AV51:BH51"/>
    <mergeCell ref="BI51:BQ51"/>
    <mergeCell ref="A52:B52"/>
    <mergeCell ref="C52:BQ52"/>
    <mergeCell ref="A53:B53"/>
    <mergeCell ref="C53:Q53"/>
    <mergeCell ref="R53:W53"/>
    <mergeCell ref="X53:AF53"/>
    <mergeCell ref="AG53:AU53"/>
    <mergeCell ref="AV53:BH53"/>
    <mergeCell ref="BI53:BQ53"/>
    <mergeCell ref="A54:B54"/>
    <mergeCell ref="C54:F54"/>
    <mergeCell ref="H54:BQ54"/>
    <mergeCell ref="A55:B55"/>
    <mergeCell ref="C55:Q55"/>
    <mergeCell ref="R55:W55"/>
    <mergeCell ref="X55:AF55"/>
    <mergeCell ref="AG55:AU55"/>
    <mergeCell ref="AV55:BH55"/>
    <mergeCell ref="BI55:BQ55"/>
    <mergeCell ref="A56:B56"/>
    <mergeCell ref="C56:BQ56"/>
    <mergeCell ref="A57:B57"/>
    <mergeCell ref="C57:BQ57"/>
    <mergeCell ref="AG58:AU58"/>
    <mergeCell ref="AV58:BH58"/>
    <mergeCell ref="BI58:BQ58"/>
    <mergeCell ref="A59:B59"/>
    <mergeCell ref="C59:BQ59"/>
    <mergeCell ref="A58:B58"/>
    <mergeCell ref="C58:Q58"/>
    <mergeCell ref="R58:W58"/>
    <mergeCell ref="X58:AF58"/>
    <mergeCell ref="AG60:AU60"/>
    <mergeCell ref="AV60:BH60"/>
    <mergeCell ref="BI60:BQ60"/>
    <mergeCell ref="A61:B61"/>
    <mergeCell ref="C61:BQ61"/>
    <mergeCell ref="A60:B60"/>
    <mergeCell ref="C60:Q60"/>
    <mergeCell ref="R60:W60"/>
    <mergeCell ref="X60:AF60"/>
    <mergeCell ref="AG62:AU62"/>
    <mergeCell ref="AV62:BH62"/>
    <mergeCell ref="BI62:BQ62"/>
    <mergeCell ref="A63:B63"/>
    <mergeCell ref="C63:BQ63"/>
    <mergeCell ref="A62:B62"/>
    <mergeCell ref="C62:Q62"/>
    <mergeCell ref="R62:W62"/>
    <mergeCell ref="X62:AF62"/>
    <mergeCell ref="A64:B64"/>
    <mergeCell ref="C64:Q64"/>
    <mergeCell ref="R64:W64"/>
    <mergeCell ref="X64:AF64"/>
    <mergeCell ref="AG64:AU64"/>
    <mergeCell ref="AV64:BH64"/>
    <mergeCell ref="BI64:BQ64"/>
    <mergeCell ref="D66:BQ66"/>
    <mergeCell ref="B70:BQ70"/>
    <mergeCell ref="A71:C72"/>
    <mergeCell ref="D71:R72"/>
    <mergeCell ref="S71:AD71"/>
    <mergeCell ref="AE71:AP71"/>
    <mergeCell ref="AQ71:BB71"/>
    <mergeCell ref="BC71:BQ72"/>
    <mergeCell ref="S72:V72"/>
    <mergeCell ref="W72:Z72"/>
    <mergeCell ref="AA72:AD72"/>
    <mergeCell ref="AE72:AH72"/>
    <mergeCell ref="AI72:AL72"/>
    <mergeCell ref="AM72:AP72"/>
    <mergeCell ref="AQ72:AT72"/>
    <mergeCell ref="AU72:AX72"/>
    <mergeCell ref="AY72:BB72"/>
    <mergeCell ref="A73:C73"/>
    <mergeCell ref="D73:R73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Q73"/>
    <mergeCell ref="A74:C74"/>
    <mergeCell ref="D74:R74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AY74:BB74"/>
    <mergeCell ref="BC74:BQ74"/>
    <mergeCell ref="A75:C75"/>
    <mergeCell ref="D75:R75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Q75"/>
    <mergeCell ref="A76:C76"/>
    <mergeCell ref="D76:R76"/>
    <mergeCell ref="S76:V76"/>
    <mergeCell ref="W76:Z76"/>
    <mergeCell ref="AA76:AD76"/>
    <mergeCell ref="AE76:AH76"/>
    <mergeCell ref="AI76:AL76"/>
    <mergeCell ref="AM76:AP76"/>
    <mergeCell ref="AQ76:AT76"/>
    <mergeCell ref="AU76:AX76"/>
    <mergeCell ref="AY76:BB76"/>
    <mergeCell ref="BC76:BQ76"/>
    <mergeCell ref="A77:C77"/>
    <mergeCell ref="D77:R77"/>
    <mergeCell ref="S77:V77"/>
    <mergeCell ref="W77:Z77"/>
    <mergeCell ref="AA77:AD77"/>
    <mergeCell ref="AE77:AH77"/>
    <mergeCell ref="AI77:AL77"/>
    <mergeCell ref="AM77:AP77"/>
    <mergeCell ref="AQ77:AT77"/>
    <mergeCell ref="AU77:AX77"/>
    <mergeCell ref="AY77:BB77"/>
    <mergeCell ref="BC77:BQ77"/>
    <mergeCell ref="A78:C78"/>
    <mergeCell ref="D78:R78"/>
    <mergeCell ref="S78:V78"/>
    <mergeCell ref="W78:Z78"/>
    <mergeCell ref="AA78:AD78"/>
    <mergeCell ref="AE78:AH78"/>
    <mergeCell ref="AI78:AL78"/>
    <mergeCell ref="AM78:AP78"/>
    <mergeCell ref="AQ78:AT78"/>
    <mergeCell ref="AU78:AX78"/>
    <mergeCell ref="AY78:BB78"/>
    <mergeCell ref="BC78:BQ78"/>
    <mergeCell ref="A79:C79"/>
    <mergeCell ref="D79:R79"/>
    <mergeCell ref="S79:V79"/>
    <mergeCell ref="W79:Z79"/>
    <mergeCell ref="AA79:AD79"/>
    <mergeCell ref="AE79:AH79"/>
    <mergeCell ref="AI79:AL79"/>
    <mergeCell ref="AM79:AP79"/>
    <mergeCell ref="AQ79:AT79"/>
    <mergeCell ref="AU79:AX79"/>
    <mergeCell ref="AY79:BB79"/>
    <mergeCell ref="BC79:BQ79"/>
    <mergeCell ref="A80:C80"/>
    <mergeCell ref="D80:R80"/>
    <mergeCell ref="S80:V80"/>
    <mergeCell ref="W80:Z80"/>
    <mergeCell ref="AA80:AD80"/>
    <mergeCell ref="AE80:AH80"/>
    <mergeCell ref="AI80:AL80"/>
    <mergeCell ref="AM80:AP80"/>
    <mergeCell ref="AQ80:AT80"/>
    <mergeCell ref="AU80:AX80"/>
    <mergeCell ref="AY80:BB80"/>
    <mergeCell ref="BC80:BQ80"/>
    <mergeCell ref="D83:U83"/>
    <mergeCell ref="D84:U84"/>
    <mergeCell ref="D85:U85"/>
    <mergeCell ref="V85:AH85"/>
    <mergeCell ref="AK85:AZ85"/>
    <mergeCell ref="V86:AH86"/>
    <mergeCell ref="AK86:AZ86"/>
    <mergeCell ref="D88:U88"/>
    <mergeCell ref="D89:U89"/>
    <mergeCell ref="V89:AH89"/>
    <mergeCell ref="AK89:AZ89"/>
    <mergeCell ref="V90:AH90"/>
    <mergeCell ref="AK90:AZ90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19"/>
  <sheetViews>
    <sheetView zoomScalePageLayoutView="0" workbookViewId="0" topLeftCell="I116">
      <selection activeCell="A1" sqref="A1:BU119"/>
    </sheetView>
  </sheetViews>
  <sheetFormatPr defaultColWidth="9.140625" defaultRowHeight="12.75"/>
  <cols>
    <col min="1" max="2" width="2.00390625" style="1" customWidth="1"/>
    <col min="3" max="3" width="7.00390625" style="1" customWidth="1"/>
    <col min="4" max="4" width="9.00390625" style="1" customWidth="1"/>
    <col min="5" max="21" width="2.00390625" style="1" customWidth="1"/>
    <col min="22" max="22" width="2.28125" style="1" customWidth="1"/>
    <col min="23" max="24" width="2.00390625" style="1" customWidth="1"/>
    <col min="25" max="25" width="3.8515625" style="1" customWidth="1"/>
    <col min="26" max="28" width="2.00390625" style="1" customWidth="1"/>
    <col min="29" max="29" width="4.00390625" style="1" customWidth="1"/>
    <col min="30" max="32" width="2.00390625" style="1" customWidth="1"/>
    <col min="33" max="33" width="4.00390625" style="1" customWidth="1"/>
    <col min="34" max="36" width="2.00390625" style="1" customWidth="1"/>
    <col min="37" max="37" width="2.8515625" style="1" customWidth="1"/>
    <col min="38" max="38" width="2.00390625" style="1" customWidth="1"/>
    <col min="39" max="39" width="3.140625" style="1" customWidth="1"/>
    <col min="40" max="40" width="2.00390625" style="1" customWidth="1"/>
    <col min="41" max="41" width="4.140625" style="1" customWidth="1"/>
    <col min="42" max="44" width="2.00390625" style="1" customWidth="1"/>
    <col min="45" max="45" width="4.00390625" style="1" customWidth="1"/>
    <col min="46" max="48" width="2.00390625" style="1" customWidth="1"/>
    <col min="49" max="49" width="4.140625" style="1" customWidth="1"/>
    <col min="50" max="51" width="2.00390625" style="1" customWidth="1"/>
    <col min="52" max="52" width="3.00390625" style="1" customWidth="1"/>
    <col min="53" max="53" width="2.140625" style="1" customWidth="1"/>
    <col min="54" max="54" width="2.00390625" style="1" customWidth="1"/>
    <col min="55" max="55" width="2.7109375" style="1" customWidth="1"/>
    <col min="56" max="56" width="2.00390625" style="1" customWidth="1"/>
    <col min="57" max="57" width="4.140625" style="1" customWidth="1"/>
    <col min="58" max="60" width="2.00390625" style="1" customWidth="1"/>
    <col min="61" max="61" width="4.00390625" style="1" customWidth="1"/>
    <col min="62" max="64" width="2.00390625" style="1" customWidth="1"/>
    <col min="65" max="65" width="4.140625" style="1" customWidth="1"/>
    <col min="66" max="68" width="2.00390625" style="1" customWidth="1"/>
    <col min="69" max="69" width="4.140625" style="1" customWidth="1"/>
    <col min="70" max="70" width="2.00390625" style="1" customWidth="1"/>
    <col min="71" max="71" width="2.8515625" style="1" customWidth="1"/>
    <col min="72" max="72" width="7.421875" style="1" customWidth="1"/>
    <col min="73" max="16384" width="9.140625" style="1" customWidth="1"/>
  </cols>
  <sheetData>
    <row r="1" spans="46:64" ht="15">
      <c r="AT1" s="177" t="s">
        <v>150</v>
      </c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</row>
    <row r="2" spans="46:71" ht="15">
      <c r="AT2" s="178" t="s">
        <v>151</v>
      </c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38"/>
      <c r="BM2" s="25"/>
      <c r="BN2" s="25"/>
      <c r="BO2" s="25"/>
      <c r="BP2" s="25"/>
      <c r="BQ2" s="25"/>
      <c r="BR2" s="25"/>
      <c r="BS2" s="25"/>
    </row>
    <row r="3" spans="46:71" ht="15">
      <c r="AT3" s="178" t="s">
        <v>152</v>
      </c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38"/>
      <c r="BL3" s="38"/>
      <c r="BM3" s="25"/>
      <c r="BN3" s="25"/>
      <c r="BO3" s="25"/>
      <c r="BP3" s="25"/>
      <c r="BQ3" s="25"/>
      <c r="BR3" s="25"/>
      <c r="BS3" s="25"/>
    </row>
    <row r="4" spans="46:71" ht="15" customHeight="1" hidden="1">
      <c r="AT4" s="168" t="s">
        <v>35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</row>
    <row r="5" spans="1:71" ht="9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8" ht="15">
      <c r="A7" s="169" t="s">
        <v>118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34"/>
      <c r="BU7" s="34"/>
      <c r="BV7" s="34"/>
      <c r="BW7" s="34"/>
      <c r="BX7" s="34"/>
      <c r="BY7" s="34"/>
      <c r="BZ7" s="34"/>
    </row>
    <row r="8" spans="1:78" ht="15">
      <c r="A8" s="180" t="s">
        <v>240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40"/>
      <c r="BS8" s="40"/>
      <c r="BT8" s="40"/>
      <c r="BU8" s="40"/>
      <c r="BV8" s="40"/>
      <c r="BW8" s="40"/>
      <c r="BX8" s="40"/>
      <c r="BY8" s="40"/>
      <c r="BZ8" s="40"/>
    </row>
    <row r="9" spans="1:71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</row>
    <row r="10" spans="1:71" ht="15" customHeight="1">
      <c r="A10" s="27"/>
      <c r="B10" s="27"/>
      <c r="C10" s="27"/>
      <c r="D10" s="27"/>
      <c r="E10" s="27"/>
      <c r="F10" s="27" t="s">
        <v>0</v>
      </c>
      <c r="G10" s="27"/>
      <c r="H10" s="170" t="s">
        <v>105</v>
      </c>
      <c r="I10" s="166"/>
      <c r="J10" s="166"/>
      <c r="K10" s="166"/>
      <c r="L10" s="166"/>
      <c r="M10" s="166"/>
      <c r="N10" s="166"/>
      <c r="O10" s="166"/>
      <c r="P10" s="27"/>
      <c r="Q10" s="171" t="s">
        <v>44</v>
      </c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</row>
    <row r="11" spans="1:71" ht="15">
      <c r="A11" s="27"/>
      <c r="B11" s="27"/>
      <c r="C11" s="27"/>
      <c r="D11" s="27"/>
      <c r="E11" s="27"/>
      <c r="F11" s="27"/>
      <c r="G11" s="27"/>
      <c r="H11" s="163" t="s">
        <v>11</v>
      </c>
      <c r="I11" s="163"/>
      <c r="J11" s="163"/>
      <c r="K11" s="163"/>
      <c r="L11" s="163"/>
      <c r="M11" s="163"/>
      <c r="N11" s="163"/>
      <c r="O11" s="163"/>
      <c r="P11" s="29"/>
      <c r="Q11" s="163" t="s">
        <v>1</v>
      </c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27"/>
      <c r="BS11" s="27"/>
    </row>
    <row r="12" spans="1:71" ht="9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</row>
    <row r="13" spans="1:71" ht="15" customHeight="1">
      <c r="A13" s="27"/>
      <c r="B13" s="27"/>
      <c r="C13" s="27"/>
      <c r="D13" s="27"/>
      <c r="E13" s="27"/>
      <c r="F13" s="27" t="s">
        <v>2</v>
      </c>
      <c r="G13" s="27"/>
      <c r="H13" s="166" t="s">
        <v>45</v>
      </c>
      <c r="I13" s="166"/>
      <c r="J13" s="166"/>
      <c r="K13" s="166"/>
      <c r="L13" s="166"/>
      <c r="M13" s="166"/>
      <c r="N13" s="166"/>
      <c r="O13" s="166"/>
      <c r="P13" s="27"/>
      <c r="Q13" s="172" t="s">
        <v>44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27"/>
      <c r="BS13" s="27"/>
    </row>
    <row r="14" spans="1:71" ht="15">
      <c r="A14" s="27"/>
      <c r="B14" s="27"/>
      <c r="C14" s="27"/>
      <c r="D14" s="27"/>
      <c r="E14" s="27"/>
      <c r="F14" s="27"/>
      <c r="G14" s="27"/>
      <c r="H14" s="163" t="s">
        <v>11</v>
      </c>
      <c r="I14" s="163"/>
      <c r="J14" s="163"/>
      <c r="K14" s="163"/>
      <c r="L14" s="163"/>
      <c r="M14" s="163"/>
      <c r="N14" s="163"/>
      <c r="O14" s="163"/>
      <c r="P14" s="29"/>
      <c r="Q14" s="163" t="s">
        <v>3</v>
      </c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27"/>
      <c r="BS14" s="27"/>
    </row>
    <row r="15" spans="1:7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</row>
    <row r="16" spans="1:71" ht="15" customHeight="1">
      <c r="A16" s="27"/>
      <c r="B16" s="27"/>
      <c r="C16" s="27"/>
      <c r="D16" s="27"/>
      <c r="E16" s="27"/>
      <c r="F16" s="27" t="s">
        <v>4</v>
      </c>
      <c r="G16" s="27"/>
      <c r="H16" s="166" t="s">
        <v>180</v>
      </c>
      <c r="I16" s="166"/>
      <c r="J16" s="166"/>
      <c r="K16" s="166"/>
      <c r="L16" s="166"/>
      <c r="M16" s="166"/>
      <c r="N16" s="166"/>
      <c r="O16" s="166"/>
      <c r="P16" s="30"/>
      <c r="Q16" s="166" t="s">
        <v>106</v>
      </c>
      <c r="R16" s="166"/>
      <c r="S16" s="166"/>
      <c r="T16" s="166"/>
      <c r="U16" s="166"/>
      <c r="V16" s="166"/>
      <c r="W16" s="166"/>
      <c r="X16" s="31"/>
      <c r="Y16" s="31"/>
      <c r="Z16" s="171" t="s">
        <v>181</v>
      </c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</row>
    <row r="17" spans="1:71" ht="15">
      <c r="A17" s="27"/>
      <c r="B17" s="27"/>
      <c r="C17" s="27"/>
      <c r="D17" s="27"/>
      <c r="E17" s="27"/>
      <c r="F17" s="27"/>
      <c r="G17" s="27"/>
      <c r="H17" s="163" t="s">
        <v>11</v>
      </c>
      <c r="I17" s="163"/>
      <c r="J17" s="163"/>
      <c r="K17" s="163"/>
      <c r="L17" s="163"/>
      <c r="M17" s="163"/>
      <c r="N17" s="163"/>
      <c r="O17" s="163"/>
      <c r="P17" s="29"/>
      <c r="Q17" s="163" t="s">
        <v>171</v>
      </c>
      <c r="R17" s="163"/>
      <c r="S17" s="163"/>
      <c r="T17" s="163"/>
      <c r="U17" s="163"/>
      <c r="V17" s="163"/>
      <c r="W17" s="163"/>
      <c r="X17" s="32"/>
      <c r="Y17" s="32"/>
      <c r="Z17" s="163" t="s">
        <v>5</v>
      </c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27"/>
      <c r="BS17" s="27"/>
    </row>
    <row r="18" spans="1:71" ht="9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</row>
    <row r="19" spans="1:71" ht="17.25" customHeight="1">
      <c r="A19" s="27"/>
      <c r="B19" s="27"/>
      <c r="C19" s="27"/>
      <c r="D19" s="27"/>
      <c r="E19" s="27"/>
      <c r="F19" s="1" t="s">
        <v>75</v>
      </c>
      <c r="H19" s="1" t="s">
        <v>119</v>
      </c>
      <c r="U19" s="179" t="s">
        <v>182</v>
      </c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39"/>
      <c r="BS19" s="39"/>
    </row>
    <row r="20" spans="6:71" ht="15.75" customHeight="1">
      <c r="F20" s="1" t="s">
        <v>6</v>
      </c>
      <c r="H20" s="22" t="s">
        <v>120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</row>
    <row r="21" spans="74:78" ht="8.25" customHeight="1">
      <c r="BV21" s="167"/>
      <c r="BW21" s="167"/>
      <c r="BX21" s="167"/>
      <c r="BY21" s="167"/>
      <c r="BZ21" s="167"/>
    </row>
    <row r="22" spans="6:78" ht="15.75" customHeight="1">
      <c r="F22" s="35" t="s">
        <v>121</v>
      </c>
      <c r="G22" s="35"/>
      <c r="H22" s="1" t="s">
        <v>122</v>
      </c>
      <c r="BV22" s="5"/>
      <c r="BW22" s="5"/>
      <c r="BX22" s="5"/>
      <c r="BY22" s="5"/>
      <c r="BZ22" s="5"/>
    </row>
    <row r="23" spans="1:78" ht="15.75" customHeight="1">
      <c r="A23" s="160" t="s">
        <v>8</v>
      </c>
      <c r="B23" s="160"/>
      <c r="C23" s="160" t="s">
        <v>10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 t="s">
        <v>123</v>
      </c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 t="s">
        <v>124</v>
      </c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 t="s">
        <v>79</v>
      </c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26"/>
      <c r="BW23" s="26"/>
      <c r="BX23" s="26"/>
      <c r="BY23" s="26"/>
      <c r="BZ23" s="26"/>
    </row>
    <row r="24" spans="1:78" ht="27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 t="s">
        <v>12</v>
      </c>
      <c r="X24" s="160"/>
      <c r="Y24" s="160"/>
      <c r="Z24" s="160"/>
      <c r="AA24" s="160"/>
      <c r="AB24" s="160"/>
      <c r="AC24" s="160"/>
      <c r="AD24" s="160" t="s">
        <v>13</v>
      </c>
      <c r="AE24" s="160"/>
      <c r="AF24" s="160"/>
      <c r="AG24" s="160"/>
      <c r="AH24" s="160"/>
      <c r="AI24" s="160"/>
      <c r="AJ24" s="160" t="s">
        <v>81</v>
      </c>
      <c r="AK24" s="160"/>
      <c r="AL24" s="160"/>
      <c r="AM24" s="160"/>
      <c r="AN24" s="160"/>
      <c r="AO24" s="160" t="s">
        <v>12</v>
      </c>
      <c r="AP24" s="160"/>
      <c r="AQ24" s="160"/>
      <c r="AR24" s="160"/>
      <c r="AS24" s="160"/>
      <c r="AT24" s="160"/>
      <c r="AU24" s="160" t="s">
        <v>13</v>
      </c>
      <c r="AV24" s="160"/>
      <c r="AW24" s="160"/>
      <c r="AX24" s="160"/>
      <c r="AY24" s="160"/>
      <c r="AZ24" s="160"/>
      <c r="BA24" s="160"/>
      <c r="BB24" s="160" t="s">
        <v>81</v>
      </c>
      <c r="BC24" s="160"/>
      <c r="BD24" s="160"/>
      <c r="BE24" s="160"/>
      <c r="BF24" s="160"/>
      <c r="BG24" s="160"/>
      <c r="BH24" s="160" t="s">
        <v>12</v>
      </c>
      <c r="BI24" s="160"/>
      <c r="BJ24" s="160"/>
      <c r="BK24" s="160"/>
      <c r="BL24" s="160"/>
      <c r="BM24" s="160"/>
      <c r="BN24" s="160" t="s">
        <v>13</v>
      </c>
      <c r="BO24" s="160"/>
      <c r="BP24" s="160"/>
      <c r="BQ24" s="160"/>
      <c r="BR24" s="160"/>
      <c r="BS24" s="160"/>
      <c r="BT24" s="160" t="s">
        <v>81</v>
      </c>
      <c r="BU24" s="160"/>
      <c r="BV24" s="26"/>
      <c r="BW24" s="26"/>
      <c r="BX24" s="26"/>
      <c r="BY24" s="26"/>
      <c r="BZ24" s="26"/>
    </row>
    <row r="25" spans="1:78" ht="15.75" customHeight="1">
      <c r="A25" s="87">
        <v>1</v>
      </c>
      <c r="B25" s="87"/>
      <c r="C25" s="181" t="s">
        <v>125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78">
        <f>W28</f>
        <v>1724.4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>
        <f>W25+AD25</f>
        <v>1724.4</v>
      </c>
      <c r="AK25" s="78"/>
      <c r="AL25" s="78"/>
      <c r="AM25" s="78"/>
      <c r="AN25" s="78"/>
      <c r="AO25" s="78">
        <f>AO28</f>
        <v>1724.4</v>
      </c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>
        <f>AO25+AU25</f>
        <v>1724.4</v>
      </c>
      <c r="BC25" s="78"/>
      <c r="BD25" s="78"/>
      <c r="BE25" s="78"/>
      <c r="BF25" s="78"/>
      <c r="BG25" s="78"/>
      <c r="BH25" s="78">
        <f>AO25-W25</f>
        <v>0</v>
      </c>
      <c r="BI25" s="78"/>
      <c r="BJ25" s="78"/>
      <c r="BK25" s="78"/>
      <c r="BL25" s="78"/>
      <c r="BM25" s="78"/>
      <c r="BN25" s="184"/>
      <c r="BO25" s="184"/>
      <c r="BP25" s="184"/>
      <c r="BQ25" s="184"/>
      <c r="BR25" s="184"/>
      <c r="BS25" s="184"/>
      <c r="BT25" s="184">
        <f>BH25+BN25</f>
        <v>0</v>
      </c>
      <c r="BU25" s="184"/>
      <c r="BV25" s="41"/>
      <c r="BW25" s="41"/>
      <c r="BX25" s="41"/>
      <c r="BY25" s="41"/>
      <c r="BZ25" s="41"/>
    </row>
    <row r="26" spans="1:78" ht="15.75" customHeight="1">
      <c r="A26" s="112"/>
      <c r="B26" s="114"/>
      <c r="C26" s="190" t="s">
        <v>201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2"/>
      <c r="BV26" s="41"/>
      <c r="BW26" s="41"/>
      <c r="BX26" s="41"/>
      <c r="BY26" s="41"/>
      <c r="BZ26" s="41"/>
    </row>
    <row r="27" spans="1:78" ht="15.75" customHeight="1">
      <c r="A27" s="87"/>
      <c r="B27" s="87"/>
      <c r="C27" s="181" t="s">
        <v>126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185"/>
      <c r="BO27" s="185"/>
      <c r="BP27" s="185"/>
      <c r="BQ27" s="185"/>
      <c r="BR27" s="185"/>
      <c r="BS27" s="185"/>
      <c r="BT27" s="185"/>
      <c r="BU27" s="185"/>
      <c r="BV27" s="41"/>
      <c r="BW27" s="41"/>
      <c r="BX27" s="41"/>
      <c r="BY27" s="41"/>
      <c r="BZ27" s="41"/>
    </row>
    <row r="28" spans="1:78" ht="63" customHeight="1">
      <c r="A28" s="182" t="s">
        <v>127</v>
      </c>
      <c r="B28" s="182"/>
      <c r="C28" s="303" t="s">
        <v>183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5"/>
      <c r="W28" s="165">
        <v>1724.4</v>
      </c>
      <c r="X28" s="165"/>
      <c r="Y28" s="165"/>
      <c r="Z28" s="165"/>
      <c r="AA28" s="165"/>
      <c r="AB28" s="165"/>
      <c r="AC28" s="165"/>
      <c r="AD28" s="78"/>
      <c r="AE28" s="87"/>
      <c r="AF28" s="87"/>
      <c r="AG28" s="87"/>
      <c r="AH28" s="87"/>
      <c r="AI28" s="87"/>
      <c r="AJ28" s="78">
        <f>W28</f>
        <v>1724.4</v>
      </c>
      <c r="AK28" s="87"/>
      <c r="AL28" s="87"/>
      <c r="AM28" s="87"/>
      <c r="AN28" s="87"/>
      <c r="AO28" s="78">
        <v>1724.4</v>
      </c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78">
        <f>AO28</f>
        <v>1724.4</v>
      </c>
      <c r="BC28" s="87"/>
      <c r="BD28" s="87"/>
      <c r="BE28" s="87"/>
      <c r="BF28" s="87"/>
      <c r="BG28" s="87"/>
      <c r="BH28" s="78">
        <f>AO28-W28</f>
        <v>0</v>
      </c>
      <c r="BI28" s="87"/>
      <c r="BJ28" s="87"/>
      <c r="BK28" s="87"/>
      <c r="BL28" s="87"/>
      <c r="BM28" s="87"/>
      <c r="BN28" s="185"/>
      <c r="BO28" s="185"/>
      <c r="BP28" s="185"/>
      <c r="BQ28" s="185"/>
      <c r="BR28" s="185"/>
      <c r="BS28" s="185"/>
      <c r="BT28" s="184">
        <f>BH28</f>
        <v>0</v>
      </c>
      <c r="BU28" s="185"/>
      <c r="BV28" s="26"/>
      <c r="BW28" s="26"/>
      <c r="BX28" s="26"/>
      <c r="BY28" s="26"/>
      <c r="BZ28" s="26"/>
    </row>
    <row r="29" spans="1:78" ht="13.5" customHeight="1">
      <c r="A29" s="43"/>
      <c r="B29" s="43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4"/>
      <c r="X29" s="44"/>
      <c r="Y29" s="44"/>
      <c r="Z29" s="44"/>
      <c r="AA29" s="44"/>
      <c r="AB29" s="44"/>
      <c r="AC29" s="44"/>
      <c r="AD29" s="10"/>
      <c r="AE29" s="10"/>
      <c r="AF29" s="10"/>
      <c r="AG29" s="10"/>
      <c r="AH29" s="10"/>
      <c r="AI29" s="10"/>
      <c r="AJ29" s="45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46"/>
      <c r="BO29" s="46"/>
      <c r="BP29" s="46"/>
      <c r="BQ29" s="46"/>
      <c r="BR29" s="46"/>
      <c r="BS29" s="46"/>
      <c r="BT29" s="46"/>
      <c r="BU29" s="46"/>
      <c r="BV29" s="26"/>
      <c r="BW29" s="26"/>
      <c r="BX29" s="26"/>
      <c r="BY29" s="26"/>
      <c r="BZ29" s="26"/>
    </row>
    <row r="30" spans="6:78" ht="15.75" customHeight="1">
      <c r="F30" s="183" t="s">
        <v>130</v>
      </c>
      <c r="G30" s="183"/>
      <c r="H30" s="17" t="s">
        <v>131</v>
      </c>
      <c r="BV30" s="42"/>
      <c r="BW30" s="42"/>
      <c r="BX30" s="42"/>
      <c r="BY30" s="42"/>
      <c r="BZ30" s="42"/>
    </row>
    <row r="31" spans="62:66" ht="15">
      <c r="BJ31" s="186" t="s">
        <v>80</v>
      </c>
      <c r="BK31" s="186"/>
      <c r="BL31" s="186"/>
      <c r="BM31" s="186"/>
      <c r="BN31" s="186"/>
    </row>
    <row r="32" spans="1:78" ht="32.25" customHeight="1">
      <c r="A32" s="264" t="s">
        <v>8</v>
      </c>
      <c r="B32" s="265"/>
      <c r="C32" s="162" t="s">
        <v>10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 t="s">
        <v>123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 t="s">
        <v>124</v>
      </c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 t="s">
        <v>79</v>
      </c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</row>
    <row r="33" spans="1:78" ht="15.75" customHeight="1">
      <c r="A33" s="256" t="s">
        <v>0</v>
      </c>
      <c r="B33" s="257"/>
      <c r="C33" s="300" t="s">
        <v>132</v>
      </c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2"/>
      <c r="W33" s="256" t="s">
        <v>36</v>
      </c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8"/>
      <c r="AL33" s="256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8"/>
      <c r="BA33" s="162" t="s">
        <v>36</v>
      </c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</row>
    <row r="34" spans="1:78" ht="12.75" customHeight="1">
      <c r="A34" s="256"/>
      <c r="B34" s="257"/>
      <c r="C34" s="300" t="s">
        <v>126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 s="256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8"/>
      <c r="AL34" s="256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8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spans="1:78" ht="18.75" customHeight="1">
      <c r="A35" s="298" t="s">
        <v>127</v>
      </c>
      <c r="B35" s="299"/>
      <c r="C35" s="300" t="s">
        <v>133</v>
      </c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2"/>
      <c r="W35" s="256" t="s">
        <v>36</v>
      </c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8"/>
      <c r="AL35" s="256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8"/>
      <c r="BA35" s="162" t="s">
        <v>36</v>
      </c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ht="17.25" customHeight="1">
      <c r="A36" s="298" t="s">
        <v>128</v>
      </c>
      <c r="B36" s="299"/>
      <c r="C36" s="300" t="s">
        <v>134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2"/>
      <c r="W36" s="256" t="s">
        <v>36</v>
      </c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8"/>
      <c r="AL36" s="256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8"/>
      <c r="BA36" s="162" t="s">
        <v>36</v>
      </c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8" ht="17.25" customHeight="1">
      <c r="A37" s="298" t="s">
        <v>22</v>
      </c>
      <c r="B37" s="299"/>
      <c r="C37" s="300" t="s">
        <v>135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2"/>
      <c r="W37" s="256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8"/>
      <c r="AL37" s="256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8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</row>
    <row r="38" spans="1:78" ht="13.5" customHeight="1">
      <c r="A38" s="298"/>
      <c r="B38" s="299"/>
      <c r="C38" s="300" t="s">
        <v>126</v>
      </c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2"/>
      <c r="W38" s="256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8"/>
      <c r="AL38" s="256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8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</row>
    <row r="39" spans="1:78" ht="15" customHeight="1">
      <c r="A39" s="298" t="s">
        <v>136</v>
      </c>
      <c r="B39" s="299"/>
      <c r="C39" s="300" t="s">
        <v>137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2"/>
      <c r="W39" s="256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8"/>
      <c r="AL39" s="256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8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1:78" ht="13.5" customHeight="1">
      <c r="A40" s="298" t="s">
        <v>138</v>
      </c>
      <c r="B40" s="299"/>
      <c r="C40" s="300" t="s">
        <v>140</v>
      </c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2"/>
      <c r="W40" s="256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8"/>
      <c r="AL40" s="256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8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</row>
    <row r="41" spans="1:78" ht="16.5" customHeight="1">
      <c r="A41" s="298" t="s">
        <v>139</v>
      </c>
      <c r="B41" s="299"/>
      <c r="C41" s="300" t="s">
        <v>141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2"/>
      <c r="W41" s="256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8"/>
      <c r="AL41" s="256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8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ht="19.5" customHeight="1">
      <c r="A42" s="298" t="s">
        <v>142</v>
      </c>
      <c r="B42" s="299"/>
      <c r="C42" s="300" t="s">
        <v>143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2"/>
      <c r="W42" s="256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8"/>
      <c r="AL42" s="256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8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ht="15" customHeight="1">
      <c r="A43" s="298"/>
      <c r="B43" s="299"/>
      <c r="C43" s="300" t="s">
        <v>129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2"/>
      <c r="W43" s="256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8"/>
      <c r="AL43" s="256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8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ht="22.5" customHeight="1">
      <c r="A44" s="298" t="s">
        <v>23</v>
      </c>
      <c r="B44" s="299"/>
      <c r="C44" s="300" t="s">
        <v>144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2"/>
      <c r="W44" s="256" t="s">
        <v>36</v>
      </c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8"/>
      <c r="AL44" s="256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8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ht="18" customHeight="1">
      <c r="A45" s="298"/>
      <c r="B45" s="299"/>
      <c r="C45" s="300" t="s">
        <v>126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2"/>
      <c r="W45" s="256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8"/>
      <c r="AL45" s="256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8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ht="26.25" customHeight="1">
      <c r="A46" s="298" t="s">
        <v>145</v>
      </c>
      <c r="B46" s="299"/>
      <c r="C46" s="300" t="s">
        <v>133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2"/>
      <c r="W46" s="256" t="s">
        <v>36</v>
      </c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8"/>
      <c r="AL46" s="256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8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ht="21.75" customHeight="1">
      <c r="A47" s="298" t="s">
        <v>146</v>
      </c>
      <c r="B47" s="299"/>
      <c r="C47" s="300" t="s">
        <v>134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2"/>
      <c r="W47" s="256" t="s">
        <v>36</v>
      </c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8"/>
      <c r="AL47" s="256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8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ht="18" customHeight="1">
      <c r="A48" s="298"/>
      <c r="B48" s="299"/>
      <c r="C48" s="300" t="s">
        <v>129</v>
      </c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2"/>
      <c r="W48" s="256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8"/>
      <c r="AL48" s="256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8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ht="1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6:78" ht="17.25" customHeight="1">
      <c r="F50" s="175" t="s">
        <v>147</v>
      </c>
      <c r="G50" s="175"/>
      <c r="H50" s="1" t="s">
        <v>148</v>
      </c>
      <c r="BV50" s="37"/>
      <c r="BW50" s="37"/>
      <c r="BX50" s="37"/>
      <c r="BY50" s="37"/>
      <c r="BZ50" s="37"/>
    </row>
    <row r="51" spans="72:78" ht="15" customHeight="1">
      <c r="BT51" s="48" t="s">
        <v>80</v>
      </c>
      <c r="BU51" s="48"/>
      <c r="BV51" s="16"/>
      <c r="BW51" s="16"/>
      <c r="BX51" s="16"/>
      <c r="BY51" s="42"/>
      <c r="BZ51" s="42"/>
    </row>
    <row r="52" spans="1:78" ht="18.75" customHeight="1">
      <c r="A52" s="87" t="s">
        <v>8</v>
      </c>
      <c r="B52" s="87"/>
      <c r="C52" s="87" t="s">
        <v>10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 t="s">
        <v>149</v>
      </c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 t="s">
        <v>124</v>
      </c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 t="s">
        <v>79</v>
      </c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49"/>
      <c r="BW52" s="49"/>
      <c r="BX52" s="49"/>
      <c r="BY52" s="49"/>
      <c r="BZ52" s="49"/>
    </row>
    <row r="53" spans="1:78" ht="13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 t="s">
        <v>12</v>
      </c>
      <c r="V53" s="87"/>
      <c r="W53" s="87"/>
      <c r="X53" s="87"/>
      <c r="Y53" s="87"/>
      <c r="Z53" s="87"/>
      <c r="AA53" s="87"/>
      <c r="AB53" s="123" t="s">
        <v>13</v>
      </c>
      <c r="AC53" s="123"/>
      <c r="AD53" s="123"/>
      <c r="AE53" s="123"/>
      <c r="AF53" s="123"/>
      <c r="AG53" s="123"/>
      <c r="AH53" s="123"/>
      <c r="AI53" s="87" t="s">
        <v>81</v>
      </c>
      <c r="AJ53" s="87"/>
      <c r="AK53" s="87"/>
      <c r="AL53" s="87"/>
      <c r="AM53" s="87"/>
      <c r="AN53" s="87" t="s">
        <v>12</v>
      </c>
      <c r="AO53" s="87"/>
      <c r="AP53" s="87"/>
      <c r="AQ53" s="87"/>
      <c r="AR53" s="87"/>
      <c r="AS53" s="87"/>
      <c r="AT53" s="87"/>
      <c r="AU53" s="123" t="s">
        <v>13</v>
      </c>
      <c r="AV53" s="123"/>
      <c r="AW53" s="123"/>
      <c r="AX53" s="123"/>
      <c r="AY53" s="123"/>
      <c r="AZ53" s="123"/>
      <c r="BA53" s="123"/>
      <c r="BB53" s="87" t="s">
        <v>81</v>
      </c>
      <c r="BC53" s="87"/>
      <c r="BD53" s="87"/>
      <c r="BE53" s="87"/>
      <c r="BF53" s="87"/>
      <c r="BG53" s="87" t="s">
        <v>12</v>
      </c>
      <c r="BH53" s="87"/>
      <c r="BI53" s="87"/>
      <c r="BJ53" s="87"/>
      <c r="BK53" s="87"/>
      <c r="BL53" s="87"/>
      <c r="BM53" s="87"/>
      <c r="BN53" s="123" t="s">
        <v>13</v>
      </c>
      <c r="BO53" s="123"/>
      <c r="BP53" s="123"/>
      <c r="BQ53" s="123"/>
      <c r="BR53" s="123"/>
      <c r="BS53" s="123"/>
      <c r="BT53" s="87" t="s">
        <v>81</v>
      </c>
      <c r="BU53" s="87"/>
      <c r="BV53" s="49"/>
      <c r="BW53" s="49"/>
      <c r="BX53" s="49"/>
      <c r="BY53" s="49"/>
      <c r="BZ53" s="49"/>
    </row>
    <row r="54" spans="1:78" ht="30" customHeight="1">
      <c r="A54" s="87"/>
      <c r="B54" s="87"/>
      <c r="C54" s="83" t="s">
        <v>183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49"/>
      <c r="BW54" s="49"/>
      <c r="BX54" s="49"/>
      <c r="BY54" s="49"/>
      <c r="BZ54" s="49"/>
    </row>
    <row r="55" spans="1:78" ht="13.5" customHeight="1">
      <c r="A55" s="120">
        <v>1</v>
      </c>
      <c r="B55" s="120"/>
      <c r="C55" s="83" t="s">
        <v>48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49"/>
      <c r="BW55" s="49"/>
      <c r="BX55" s="49"/>
      <c r="BY55" s="49"/>
      <c r="BZ55" s="49"/>
    </row>
    <row r="56" spans="1:78" ht="13.5" customHeight="1">
      <c r="A56" s="87">
        <v>1</v>
      </c>
      <c r="B56" s="87"/>
      <c r="C56" s="81" t="s">
        <v>184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78">
        <f>W28</f>
        <v>1724.4</v>
      </c>
      <c r="V56" s="78"/>
      <c r="W56" s="78"/>
      <c r="X56" s="78"/>
      <c r="Y56" s="78"/>
      <c r="Z56" s="78"/>
      <c r="AA56" s="78"/>
      <c r="AB56" s="79"/>
      <c r="AC56" s="79"/>
      <c r="AD56" s="79"/>
      <c r="AE56" s="79"/>
      <c r="AF56" s="79"/>
      <c r="AG56" s="79"/>
      <c r="AH56" s="79"/>
      <c r="AI56" s="78">
        <f>U56</f>
        <v>1724.4</v>
      </c>
      <c r="AJ56" s="78"/>
      <c r="AK56" s="78"/>
      <c r="AL56" s="78"/>
      <c r="AM56" s="78"/>
      <c r="AN56" s="78">
        <f>AO28</f>
        <v>1724.4</v>
      </c>
      <c r="AO56" s="78"/>
      <c r="AP56" s="78"/>
      <c r="AQ56" s="78"/>
      <c r="AR56" s="78"/>
      <c r="AS56" s="78"/>
      <c r="AT56" s="78"/>
      <c r="AU56" s="123"/>
      <c r="AV56" s="123"/>
      <c r="AW56" s="123"/>
      <c r="AX56" s="123"/>
      <c r="AY56" s="123"/>
      <c r="AZ56" s="123"/>
      <c r="BA56" s="123"/>
      <c r="BB56" s="78">
        <f>AN56</f>
        <v>1724.4</v>
      </c>
      <c r="BC56" s="87"/>
      <c r="BD56" s="87"/>
      <c r="BE56" s="87"/>
      <c r="BF56" s="87"/>
      <c r="BG56" s="78">
        <f>AN56-U56</f>
        <v>0</v>
      </c>
      <c r="BH56" s="87"/>
      <c r="BI56" s="87"/>
      <c r="BJ56" s="87"/>
      <c r="BK56" s="87"/>
      <c r="BL56" s="87"/>
      <c r="BM56" s="87"/>
      <c r="BN56" s="123"/>
      <c r="BO56" s="123"/>
      <c r="BP56" s="123"/>
      <c r="BQ56" s="123"/>
      <c r="BR56" s="123"/>
      <c r="BS56" s="123"/>
      <c r="BT56" s="78">
        <f>BG56</f>
        <v>0</v>
      </c>
      <c r="BU56" s="87"/>
      <c r="BV56" s="49"/>
      <c r="BW56" s="49"/>
      <c r="BX56" s="49"/>
      <c r="BY56" s="49"/>
      <c r="BZ56" s="49"/>
    </row>
    <row r="57" spans="1:78" ht="13.5" customHeight="1">
      <c r="A57" s="120">
        <v>2</v>
      </c>
      <c r="B57" s="120"/>
      <c r="C57" s="83" t="s">
        <v>47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49"/>
      <c r="BW57" s="49"/>
      <c r="BX57" s="49"/>
      <c r="BY57" s="49"/>
      <c r="BZ57" s="49"/>
    </row>
    <row r="58" spans="1:78" ht="13.5" customHeight="1">
      <c r="A58" s="87">
        <v>1</v>
      </c>
      <c r="B58" s="87"/>
      <c r="C58" s="297" t="s">
        <v>185</v>
      </c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87">
        <v>2</v>
      </c>
      <c r="V58" s="87"/>
      <c r="W58" s="87"/>
      <c r="X58" s="87"/>
      <c r="Y58" s="87"/>
      <c r="Z58" s="87"/>
      <c r="AA58" s="87"/>
      <c r="AB58" s="123"/>
      <c r="AC58" s="123"/>
      <c r="AD58" s="123"/>
      <c r="AE58" s="123"/>
      <c r="AF58" s="123"/>
      <c r="AG58" s="123"/>
      <c r="AH58" s="123"/>
      <c r="AI58" s="87">
        <f>U58</f>
        <v>2</v>
      </c>
      <c r="AJ58" s="87"/>
      <c r="AK58" s="87"/>
      <c r="AL58" s="87"/>
      <c r="AM58" s="87"/>
      <c r="AN58" s="87">
        <v>2</v>
      </c>
      <c r="AO58" s="87"/>
      <c r="AP58" s="87"/>
      <c r="AQ58" s="87"/>
      <c r="AR58" s="87"/>
      <c r="AS58" s="87"/>
      <c r="AT58" s="87"/>
      <c r="AU58" s="123"/>
      <c r="AV58" s="123"/>
      <c r="AW58" s="123"/>
      <c r="AX58" s="123"/>
      <c r="AY58" s="123"/>
      <c r="AZ58" s="123"/>
      <c r="BA58" s="123"/>
      <c r="BB58" s="87">
        <f>AN58</f>
        <v>2</v>
      </c>
      <c r="BC58" s="87"/>
      <c r="BD58" s="87"/>
      <c r="BE58" s="87"/>
      <c r="BF58" s="87"/>
      <c r="BG58" s="89">
        <f>AN58-U58</f>
        <v>0</v>
      </c>
      <c r="BH58" s="89"/>
      <c r="BI58" s="89"/>
      <c r="BJ58" s="89"/>
      <c r="BK58" s="89"/>
      <c r="BL58" s="89"/>
      <c r="BM58" s="89"/>
      <c r="BN58" s="158"/>
      <c r="BO58" s="158"/>
      <c r="BP58" s="158"/>
      <c r="BQ58" s="158"/>
      <c r="BR58" s="158"/>
      <c r="BS58" s="158"/>
      <c r="BT58" s="89">
        <f>BG58</f>
        <v>0</v>
      </c>
      <c r="BU58" s="89"/>
      <c r="BV58" s="49"/>
      <c r="BW58" s="49"/>
      <c r="BX58" s="49"/>
      <c r="BY58" s="49"/>
      <c r="BZ58" s="49"/>
    </row>
    <row r="59" spans="1:78" ht="13.5" customHeight="1">
      <c r="A59" s="120">
        <v>3</v>
      </c>
      <c r="B59" s="120"/>
      <c r="C59" s="83" t="s">
        <v>49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49"/>
      <c r="BW59" s="49"/>
      <c r="BX59" s="49"/>
      <c r="BY59" s="49"/>
      <c r="BZ59" s="49"/>
    </row>
    <row r="60" spans="1:78" ht="13.5" customHeight="1">
      <c r="A60" s="87">
        <v>1</v>
      </c>
      <c r="B60" s="87"/>
      <c r="C60" s="81" t="s">
        <v>186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78">
        <f>U56/U58</f>
        <v>862.2</v>
      </c>
      <c r="V60" s="78"/>
      <c r="W60" s="78"/>
      <c r="X60" s="78"/>
      <c r="Y60" s="78"/>
      <c r="Z60" s="78"/>
      <c r="AA60" s="78"/>
      <c r="AB60" s="79"/>
      <c r="AC60" s="79"/>
      <c r="AD60" s="79"/>
      <c r="AE60" s="79"/>
      <c r="AF60" s="79"/>
      <c r="AG60" s="79"/>
      <c r="AH60" s="79"/>
      <c r="AI60" s="78">
        <f>U60</f>
        <v>862.2</v>
      </c>
      <c r="AJ60" s="78"/>
      <c r="AK60" s="78"/>
      <c r="AL60" s="78"/>
      <c r="AM60" s="78"/>
      <c r="AN60" s="89">
        <f>AN56/AN58</f>
        <v>862.2</v>
      </c>
      <c r="AO60" s="89"/>
      <c r="AP60" s="89"/>
      <c r="AQ60" s="89"/>
      <c r="AR60" s="89"/>
      <c r="AS60" s="89"/>
      <c r="AT60" s="89"/>
      <c r="AU60" s="158"/>
      <c r="AV60" s="158"/>
      <c r="AW60" s="158"/>
      <c r="AX60" s="158"/>
      <c r="AY60" s="158"/>
      <c r="AZ60" s="158"/>
      <c r="BA60" s="158"/>
      <c r="BB60" s="89">
        <f>AN60</f>
        <v>862.2</v>
      </c>
      <c r="BC60" s="89"/>
      <c r="BD60" s="89"/>
      <c r="BE60" s="89"/>
      <c r="BF60" s="89"/>
      <c r="BG60" s="89">
        <f>AN60-U60</f>
        <v>0</v>
      </c>
      <c r="BH60" s="87"/>
      <c r="BI60" s="87"/>
      <c r="BJ60" s="87"/>
      <c r="BK60" s="87"/>
      <c r="BL60" s="87"/>
      <c r="BM60" s="87"/>
      <c r="BN60" s="123"/>
      <c r="BO60" s="123"/>
      <c r="BP60" s="123"/>
      <c r="BQ60" s="123"/>
      <c r="BR60" s="123"/>
      <c r="BS60" s="123"/>
      <c r="BT60" s="89">
        <f>BG60</f>
        <v>0</v>
      </c>
      <c r="BU60" s="87"/>
      <c r="BV60" s="49"/>
      <c r="BW60" s="49"/>
      <c r="BX60" s="49"/>
      <c r="BY60" s="49"/>
      <c r="BZ60" s="49"/>
    </row>
    <row r="61" spans="1:78" ht="13.5" customHeight="1">
      <c r="A61" s="120">
        <v>4</v>
      </c>
      <c r="B61" s="120"/>
      <c r="C61" s="83" t="s">
        <v>117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49"/>
      <c r="BW61" s="49"/>
      <c r="BX61" s="49"/>
      <c r="BY61" s="49"/>
      <c r="BZ61" s="49"/>
    </row>
    <row r="62" spans="1:78" ht="27" customHeight="1">
      <c r="A62" s="87">
        <v>1</v>
      </c>
      <c r="B62" s="87"/>
      <c r="C62" s="81" t="s">
        <v>235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187">
        <f>U56*100/1726</f>
        <v>99.90730011587486</v>
      </c>
      <c r="V62" s="187"/>
      <c r="W62" s="187"/>
      <c r="X62" s="187"/>
      <c r="Y62" s="187"/>
      <c r="Z62" s="187"/>
      <c r="AA62" s="187"/>
      <c r="AB62" s="88"/>
      <c r="AC62" s="88"/>
      <c r="AD62" s="88"/>
      <c r="AE62" s="88"/>
      <c r="AF62" s="88"/>
      <c r="AG62" s="88"/>
      <c r="AH62" s="88"/>
      <c r="AI62" s="187">
        <f>U62</f>
        <v>99.90730011587486</v>
      </c>
      <c r="AJ62" s="90"/>
      <c r="AK62" s="90"/>
      <c r="AL62" s="90"/>
      <c r="AM62" s="90"/>
      <c r="AN62" s="187">
        <f>AN56*100/1726</f>
        <v>99.90730011587486</v>
      </c>
      <c r="AO62" s="187"/>
      <c r="AP62" s="187"/>
      <c r="AQ62" s="187"/>
      <c r="AR62" s="187"/>
      <c r="AS62" s="187"/>
      <c r="AT62" s="187"/>
      <c r="AU62" s="88"/>
      <c r="AV62" s="88"/>
      <c r="AW62" s="88"/>
      <c r="AX62" s="88"/>
      <c r="AY62" s="88"/>
      <c r="AZ62" s="88"/>
      <c r="BA62" s="88"/>
      <c r="BB62" s="187">
        <f>AN62</f>
        <v>99.90730011587486</v>
      </c>
      <c r="BC62" s="90"/>
      <c r="BD62" s="90"/>
      <c r="BE62" s="90"/>
      <c r="BF62" s="90"/>
      <c r="BG62" s="187">
        <f>AN62-U62</f>
        <v>0</v>
      </c>
      <c r="BH62" s="90"/>
      <c r="BI62" s="90"/>
      <c r="BJ62" s="90"/>
      <c r="BK62" s="90"/>
      <c r="BL62" s="90"/>
      <c r="BM62" s="90"/>
      <c r="BN62" s="88"/>
      <c r="BO62" s="88"/>
      <c r="BP62" s="88"/>
      <c r="BQ62" s="88"/>
      <c r="BR62" s="88"/>
      <c r="BS62" s="88"/>
      <c r="BT62" s="187">
        <f>BG62</f>
        <v>0</v>
      </c>
      <c r="BU62" s="90"/>
      <c r="BV62" s="49"/>
      <c r="BW62" s="49"/>
      <c r="BX62" s="49"/>
      <c r="BY62" s="49"/>
      <c r="BZ62" s="49"/>
    </row>
    <row r="63" spans="1:78" ht="15" customHeight="1">
      <c r="A63" s="50"/>
      <c r="B63" s="50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0"/>
      <c r="AV63" s="50"/>
      <c r="AW63" s="50"/>
      <c r="AX63" s="50"/>
      <c r="AY63" s="50"/>
      <c r="AZ63" s="50"/>
      <c r="BA63" s="50"/>
      <c r="BB63" s="53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49"/>
      <c r="BW63" s="49"/>
      <c r="BX63" s="49"/>
      <c r="BY63" s="49"/>
      <c r="BZ63" s="49"/>
    </row>
    <row r="64" spans="1:78" ht="18" customHeight="1">
      <c r="A64" s="87"/>
      <c r="B64" s="87"/>
      <c r="C64" s="87" t="s">
        <v>156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49"/>
      <c r="BW64" s="49"/>
      <c r="BX64" s="49"/>
      <c r="BY64" s="49"/>
      <c r="BZ64" s="49"/>
    </row>
    <row r="65" spans="1:78" ht="15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123"/>
      <c r="AC65" s="123"/>
      <c r="AD65" s="123"/>
      <c r="AE65" s="123"/>
      <c r="AF65" s="123"/>
      <c r="AG65" s="123"/>
      <c r="AH65" s="123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123"/>
      <c r="AV65" s="123"/>
      <c r="AW65" s="123"/>
      <c r="AX65" s="123"/>
      <c r="AY65" s="123"/>
      <c r="AZ65" s="123"/>
      <c r="BA65" s="123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123"/>
      <c r="BO65" s="123"/>
      <c r="BP65" s="123"/>
      <c r="BQ65" s="123"/>
      <c r="BR65" s="123"/>
      <c r="BS65" s="123"/>
      <c r="BT65" s="112"/>
      <c r="BU65" s="114"/>
      <c r="BV65" s="49"/>
      <c r="BW65" s="49"/>
      <c r="BX65" s="49"/>
      <c r="BY65" s="49"/>
      <c r="BZ65" s="49"/>
    </row>
    <row r="66" spans="1:78" ht="18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123"/>
      <c r="AC66" s="123"/>
      <c r="AD66" s="123"/>
      <c r="AE66" s="123"/>
      <c r="AF66" s="123"/>
      <c r="AG66" s="123"/>
      <c r="AH66" s="123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123"/>
      <c r="AV66" s="123"/>
      <c r="AW66" s="123"/>
      <c r="AX66" s="123"/>
      <c r="AY66" s="123"/>
      <c r="AZ66" s="123"/>
      <c r="BA66" s="123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123"/>
      <c r="BO66" s="123"/>
      <c r="BP66" s="123"/>
      <c r="BQ66" s="123"/>
      <c r="BR66" s="123"/>
      <c r="BS66" s="123"/>
      <c r="BT66" s="112"/>
      <c r="BU66" s="114"/>
      <c r="BV66" s="49"/>
      <c r="BW66" s="49"/>
      <c r="BX66" s="49"/>
      <c r="BY66" s="49"/>
      <c r="BZ66" s="49"/>
    </row>
    <row r="67" spans="1:78" ht="19.5" customHeight="1">
      <c r="A67" s="146"/>
      <c r="B67" s="146"/>
      <c r="C67" s="146"/>
      <c r="D67" s="146"/>
      <c r="E67" s="146"/>
      <c r="F67" s="110" t="s">
        <v>157</v>
      </c>
      <c r="G67" s="110"/>
      <c r="H67" s="111" t="s">
        <v>158</v>
      </c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49"/>
      <c r="BW67" s="49"/>
      <c r="BX67" s="49"/>
      <c r="BY67" s="49"/>
      <c r="BZ67" s="49"/>
    </row>
    <row r="68" spans="1:78" ht="20.25" customHeigh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7"/>
      <c r="AC68" s="147"/>
      <c r="AD68" s="147"/>
      <c r="AE68" s="147"/>
      <c r="AF68" s="147"/>
      <c r="AG68" s="147"/>
      <c r="AH68" s="147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7"/>
      <c r="AV68" s="147"/>
      <c r="AW68" s="147"/>
      <c r="AX68" s="147"/>
      <c r="AY68" s="147"/>
      <c r="AZ68" s="147"/>
      <c r="BA68" s="147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7"/>
      <c r="BO68" s="147"/>
      <c r="BP68" s="147"/>
      <c r="BQ68" s="147"/>
      <c r="BR68" s="147"/>
      <c r="BS68" s="147"/>
      <c r="BT68" s="146"/>
      <c r="BU68" s="146"/>
      <c r="BV68" s="49"/>
      <c r="BW68" s="49"/>
      <c r="BX68" s="49"/>
      <c r="BY68" s="49"/>
      <c r="BZ68" s="49"/>
    </row>
    <row r="69" spans="1:78" ht="13.5" customHeight="1">
      <c r="A69" s="87" t="s">
        <v>8</v>
      </c>
      <c r="B69" s="87"/>
      <c r="C69" s="87" t="s">
        <v>10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 t="s">
        <v>159</v>
      </c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 t="s">
        <v>160</v>
      </c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 t="s">
        <v>161</v>
      </c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49"/>
      <c r="BW69" s="49"/>
      <c r="BX69" s="49"/>
      <c r="BY69" s="49"/>
      <c r="BZ69" s="49"/>
    </row>
    <row r="70" spans="1:78" ht="13.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 t="s">
        <v>12</v>
      </c>
      <c r="V70" s="87"/>
      <c r="W70" s="87"/>
      <c r="X70" s="87"/>
      <c r="Y70" s="87"/>
      <c r="Z70" s="87"/>
      <c r="AA70" s="87"/>
      <c r="AB70" s="123" t="s">
        <v>13</v>
      </c>
      <c r="AC70" s="123"/>
      <c r="AD70" s="123"/>
      <c r="AE70" s="123"/>
      <c r="AF70" s="123"/>
      <c r="AG70" s="123"/>
      <c r="AH70" s="123"/>
      <c r="AI70" s="87" t="s">
        <v>81</v>
      </c>
      <c r="AJ70" s="87"/>
      <c r="AK70" s="87"/>
      <c r="AL70" s="87"/>
      <c r="AM70" s="87"/>
      <c r="AN70" s="87" t="s">
        <v>12</v>
      </c>
      <c r="AO70" s="87"/>
      <c r="AP70" s="87"/>
      <c r="AQ70" s="87"/>
      <c r="AR70" s="87"/>
      <c r="AS70" s="87"/>
      <c r="AT70" s="87"/>
      <c r="AU70" s="123" t="s">
        <v>13</v>
      </c>
      <c r="AV70" s="123"/>
      <c r="AW70" s="123"/>
      <c r="AX70" s="123"/>
      <c r="AY70" s="123"/>
      <c r="AZ70" s="123"/>
      <c r="BA70" s="123"/>
      <c r="BB70" s="87" t="s">
        <v>81</v>
      </c>
      <c r="BC70" s="87"/>
      <c r="BD70" s="87"/>
      <c r="BE70" s="87"/>
      <c r="BF70" s="87"/>
      <c r="BG70" s="87" t="s">
        <v>12</v>
      </c>
      <c r="BH70" s="87"/>
      <c r="BI70" s="87"/>
      <c r="BJ70" s="87"/>
      <c r="BK70" s="87"/>
      <c r="BL70" s="87"/>
      <c r="BM70" s="87"/>
      <c r="BN70" s="123" t="s">
        <v>13</v>
      </c>
      <c r="BO70" s="123"/>
      <c r="BP70" s="123"/>
      <c r="BQ70" s="123"/>
      <c r="BR70" s="123"/>
      <c r="BS70" s="123"/>
      <c r="BT70" s="87" t="s">
        <v>81</v>
      </c>
      <c r="BU70" s="87"/>
      <c r="BV70" s="49"/>
      <c r="BW70" s="49"/>
      <c r="BX70" s="49"/>
      <c r="BY70" s="49"/>
      <c r="BZ70" s="49"/>
    </row>
    <row r="71" spans="1:78" ht="13.5" customHeight="1">
      <c r="A71" s="87">
        <v>1</v>
      </c>
      <c r="B71" s="87"/>
      <c r="C71" s="81" t="s">
        <v>125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78">
        <f>U74</f>
        <v>1726</v>
      </c>
      <c r="V71" s="78"/>
      <c r="W71" s="78"/>
      <c r="X71" s="78"/>
      <c r="Y71" s="78"/>
      <c r="Z71" s="78"/>
      <c r="AA71" s="78"/>
      <c r="AB71" s="79"/>
      <c r="AC71" s="79"/>
      <c r="AD71" s="79"/>
      <c r="AE71" s="79"/>
      <c r="AF71" s="79"/>
      <c r="AG71" s="79"/>
      <c r="AH71" s="79"/>
      <c r="AI71" s="78">
        <f>AI74</f>
        <v>1726</v>
      </c>
      <c r="AJ71" s="78"/>
      <c r="AK71" s="78"/>
      <c r="AL71" s="78"/>
      <c r="AM71" s="78"/>
      <c r="AN71" s="78">
        <f>AN56</f>
        <v>1724.4</v>
      </c>
      <c r="AO71" s="87"/>
      <c r="AP71" s="87"/>
      <c r="AQ71" s="87"/>
      <c r="AR71" s="87"/>
      <c r="AS71" s="87"/>
      <c r="AT71" s="87"/>
      <c r="AU71" s="123"/>
      <c r="AV71" s="123"/>
      <c r="AW71" s="123"/>
      <c r="AX71" s="123"/>
      <c r="AY71" s="123"/>
      <c r="AZ71" s="123"/>
      <c r="BA71" s="123"/>
      <c r="BB71" s="78">
        <f>AN71</f>
        <v>1724.4</v>
      </c>
      <c r="BC71" s="87"/>
      <c r="BD71" s="87"/>
      <c r="BE71" s="87"/>
      <c r="BF71" s="87"/>
      <c r="BG71" s="89">
        <f>AN71*100/U71</f>
        <v>99.90730011587486</v>
      </c>
      <c r="BH71" s="89"/>
      <c r="BI71" s="89"/>
      <c r="BJ71" s="89"/>
      <c r="BK71" s="89"/>
      <c r="BL71" s="89"/>
      <c r="BM71" s="89"/>
      <c r="BN71" s="158"/>
      <c r="BO71" s="158"/>
      <c r="BP71" s="158"/>
      <c r="BQ71" s="158"/>
      <c r="BR71" s="158"/>
      <c r="BS71" s="158"/>
      <c r="BT71" s="89">
        <f>BG71</f>
        <v>99.90730011587486</v>
      </c>
      <c r="BU71" s="89"/>
      <c r="BV71" s="49"/>
      <c r="BW71" s="49"/>
      <c r="BX71" s="49"/>
      <c r="BY71" s="49"/>
      <c r="BZ71" s="49"/>
    </row>
    <row r="72" spans="1:78" ht="13.5" customHeight="1">
      <c r="A72" s="87"/>
      <c r="B72" s="87"/>
      <c r="C72" s="87" t="s">
        <v>202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49"/>
      <c r="BW72" s="49"/>
      <c r="BX72" s="49"/>
      <c r="BY72" s="49"/>
      <c r="BZ72" s="49"/>
    </row>
    <row r="73" spans="1:78" ht="13.5" customHeight="1">
      <c r="A73" s="87"/>
      <c r="B73" s="87"/>
      <c r="C73" s="81" t="s">
        <v>126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78"/>
      <c r="V73" s="78"/>
      <c r="W73" s="78"/>
      <c r="X73" s="78"/>
      <c r="Y73" s="78"/>
      <c r="Z73" s="78"/>
      <c r="AA73" s="78"/>
      <c r="AB73" s="79"/>
      <c r="AC73" s="79"/>
      <c r="AD73" s="79"/>
      <c r="AE73" s="79"/>
      <c r="AF73" s="79"/>
      <c r="AG73" s="79"/>
      <c r="AH73" s="79"/>
      <c r="AI73" s="78"/>
      <c r="AJ73" s="78"/>
      <c r="AK73" s="78"/>
      <c r="AL73" s="78"/>
      <c r="AM73" s="78"/>
      <c r="AN73" s="87"/>
      <c r="AO73" s="87"/>
      <c r="AP73" s="87"/>
      <c r="AQ73" s="87"/>
      <c r="AR73" s="87"/>
      <c r="AS73" s="87"/>
      <c r="AT73" s="87"/>
      <c r="AU73" s="123"/>
      <c r="AV73" s="123"/>
      <c r="AW73" s="123"/>
      <c r="AX73" s="123"/>
      <c r="AY73" s="123"/>
      <c r="AZ73" s="123"/>
      <c r="BA73" s="123"/>
      <c r="BB73" s="87"/>
      <c r="BC73" s="87"/>
      <c r="BD73" s="87"/>
      <c r="BE73" s="87"/>
      <c r="BF73" s="87"/>
      <c r="BG73" s="89"/>
      <c r="BH73" s="89"/>
      <c r="BI73" s="89"/>
      <c r="BJ73" s="89"/>
      <c r="BK73" s="89"/>
      <c r="BL73" s="89"/>
      <c r="BM73" s="89"/>
      <c r="BN73" s="158"/>
      <c r="BO73" s="158"/>
      <c r="BP73" s="158"/>
      <c r="BQ73" s="158"/>
      <c r="BR73" s="158"/>
      <c r="BS73" s="158"/>
      <c r="BT73" s="89"/>
      <c r="BU73" s="89"/>
      <c r="BV73" s="49"/>
      <c r="BW73" s="49"/>
      <c r="BX73" s="49"/>
      <c r="BY73" s="49"/>
      <c r="BZ73" s="49"/>
    </row>
    <row r="74" spans="1:78" ht="78" customHeight="1">
      <c r="A74" s="82" t="s">
        <v>127</v>
      </c>
      <c r="B74" s="82"/>
      <c r="C74" s="83" t="s">
        <v>183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78">
        <v>1726</v>
      </c>
      <c r="V74" s="78"/>
      <c r="W74" s="78"/>
      <c r="X74" s="78"/>
      <c r="Y74" s="78"/>
      <c r="Z74" s="78"/>
      <c r="AA74" s="78"/>
      <c r="AB74" s="79"/>
      <c r="AC74" s="79"/>
      <c r="AD74" s="79"/>
      <c r="AE74" s="79"/>
      <c r="AF74" s="79"/>
      <c r="AG74" s="79"/>
      <c r="AH74" s="79"/>
      <c r="AI74" s="78">
        <f>U74</f>
        <v>1726</v>
      </c>
      <c r="AJ74" s="78"/>
      <c r="AK74" s="78"/>
      <c r="AL74" s="78"/>
      <c r="AM74" s="78"/>
      <c r="AN74" s="78">
        <f>AN71</f>
        <v>1724.4</v>
      </c>
      <c r="AO74" s="87"/>
      <c r="AP74" s="87"/>
      <c r="AQ74" s="87"/>
      <c r="AR74" s="87"/>
      <c r="AS74" s="87"/>
      <c r="AT74" s="87"/>
      <c r="AU74" s="123"/>
      <c r="AV74" s="123"/>
      <c r="AW74" s="123"/>
      <c r="AX74" s="123"/>
      <c r="AY74" s="123"/>
      <c r="AZ74" s="123"/>
      <c r="BA74" s="123"/>
      <c r="BB74" s="78">
        <f>BB71</f>
        <v>1724.4</v>
      </c>
      <c r="BC74" s="87"/>
      <c r="BD74" s="87"/>
      <c r="BE74" s="87"/>
      <c r="BF74" s="87"/>
      <c r="BG74" s="89">
        <f>BG71</f>
        <v>99.90730011587486</v>
      </c>
      <c r="BH74" s="89"/>
      <c r="BI74" s="89"/>
      <c r="BJ74" s="89"/>
      <c r="BK74" s="89"/>
      <c r="BL74" s="89"/>
      <c r="BM74" s="89"/>
      <c r="BN74" s="158"/>
      <c r="BO74" s="158"/>
      <c r="BP74" s="158"/>
      <c r="BQ74" s="158"/>
      <c r="BR74" s="158"/>
      <c r="BS74" s="158"/>
      <c r="BT74" s="89">
        <f>BG74</f>
        <v>99.90730011587486</v>
      </c>
      <c r="BU74" s="89"/>
      <c r="BV74" s="49"/>
      <c r="BW74" s="49"/>
      <c r="BX74" s="49"/>
      <c r="BY74" s="49"/>
      <c r="BZ74" s="49"/>
    </row>
    <row r="75" spans="1:78" ht="19.5" customHeight="1">
      <c r="A75" s="120">
        <v>1</v>
      </c>
      <c r="B75" s="120"/>
      <c r="C75" s="83" t="s">
        <v>48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49"/>
      <c r="BW75" s="49"/>
      <c r="BX75" s="49"/>
      <c r="BY75" s="49"/>
      <c r="BZ75" s="49"/>
    </row>
    <row r="76" spans="1:78" ht="21.75" customHeight="1">
      <c r="A76" s="87">
        <v>1</v>
      </c>
      <c r="B76" s="87"/>
      <c r="C76" s="81" t="s">
        <v>184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78">
        <f>U74</f>
        <v>1726</v>
      </c>
      <c r="V76" s="78"/>
      <c r="W76" s="78"/>
      <c r="X76" s="78"/>
      <c r="Y76" s="78"/>
      <c r="Z76" s="78"/>
      <c r="AA76" s="78"/>
      <c r="AB76" s="79"/>
      <c r="AC76" s="79"/>
      <c r="AD76" s="79"/>
      <c r="AE76" s="79"/>
      <c r="AF76" s="79"/>
      <c r="AG76" s="79"/>
      <c r="AH76" s="79"/>
      <c r="AI76" s="78">
        <f>AI74</f>
        <v>1726</v>
      </c>
      <c r="AJ76" s="78"/>
      <c r="AK76" s="78"/>
      <c r="AL76" s="78"/>
      <c r="AM76" s="78"/>
      <c r="AN76" s="78">
        <f>AN74</f>
        <v>1724.4</v>
      </c>
      <c r="AO76" s="87"/>
      <c r="AP76" s="87"/>
      <c r="AQ76" s="87"/>
      <c r="AR76" s="87"/>
      <c r="AS76" s="87"/>
      <c r="AT76" s="87"/>
      <c r="AU76" s="123"/>
      <c r="AV76" s="123"/>
      <c r="AW76" s="123"/>
      <c r="AX76" s="123"/>
      <c r="AY76" s="123"/>
      <c r="AZ76" s="123"/>
      <c r="BA76" s="123"/>
      <c r="BB76" s="78">
        <f>BB74</f>
        <v>1724.4</v>
      </c>
      <c r="BC76" s="87"/>
      <c r="BD76" s="87"/>
      <c r="BE76" s="87"/>
      <c r="BF76" s="87"/>
      <c r="BG76" s="89">
        <f>BG74</f>
        <v>99.90730011587486</v>
      </c>
      <c r="BH76" s="87"/>
      <c r="BI76" s="87"/>
      <c r="BJ76" s="87"/>
      <c r="BK76" s="87"/>
      <c r="BL76" s="87"/>
      <c r="BM76" s="87"/>
      <c r="BN76" s="123"/>
      <c r="BO76" s="123"/>
      <c r="BP76" s="123"/>
      <c r="BQ76" s="123"/>
      <c r="BR76" s="123"/>
      <c r="BS76" s="123"/>
      <c r="BT76" s="89">
        <f>BT74</f>
        <v>99.90730011587486</v>
      </c>
      <c r="BU76" s="87"/>
      <c r="BV76" s="49"/>
      <c r="BW76" s="49"/>
      <c r="BX76" s="49"/>
      <c r="BY76" s="49"/>
      <c r="BZ76" s="49"/>
    </row>
    <row r="77" spans="1:78" ht="13.5" customHeight="1">
      <c r="A77" s="120">
        <v>2</v>
      </c>
      <c r="B77" s="120"/>
      <c r="C77" s="83" t="s">
        <v>47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7"/>
      <c r="V77" s="87"/>
      <c r="W77" s="87"/>
      <c r="X77" s="87"/>
      <c r="Y77" s="87"/>
      <c r="Z77" s="87"/>
      <c r="AA77" s="87"/>
      <c r="AB77" s="123"/>
      <c r="AC77" s="123"/>
      <c r="AD77" s="123"/>
      <c r="AE77" s="123"/>
      <c r="AF77" s="123"/>
      <c r="AG77" s="123"/>
      <c r="AH77" s="123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123"/>
      <c r="AV77" s="123"/>
      <c r="AW77" s="123"/>
      <c r="AX77" s="123"/>
      <c r="AY77" s="123"/>
      <c r="AZ77" s="123"/>
      <c r="BA77" s="123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123"/>
      <c r="BO77" s="123"/>
      <c r="BP77" s="123"/>
      <c r="BQ77" s="123"/>
      <c r="BR77" s="123"/>
      <c r="BS77" s="123"/>
      <c r="BT77" s="87"/>
      <c r="BU77" s="87"/>
      <c r="BV77" s="49"/>
      <c r="BW77" s="49"/>
      <c r="BX77" s="49"/>
      <c r="BY77" s="49"/>
      <c r="BZ77" s="49"/>
    </row>
    <row r="78" spans="1:78" ht="18" customHeight="1">
      <c r="A78" s="87">
        <v>1</v>
      </c>
      <c r="B78" s="87"/>
      <c r="C78" s="297" t="s">
        <v>185</v>
      </c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87">
        <v>2</v>
      </c>
      <c r="V78" s="87"/>
      <c r="W78" s="87"/>
      <c r="X78" s="87"/>
      <c r="Y78" s="87"/>
      <c r="Z78" s="87"/>
      <c r="AA78" s="87"/>
      <c r="AB78" s="123"/>
      <c r="AC78" s="123"/>
      <c r="AD78" s="123"/>
      <c r="AE78" s="123"/>
      <c r="AF78" s="123"/>
      <c r="AG78" s="123"/>
      <c r="AH78" s="123"/>
      <c r="AI78" s="87">
        <f>U78</f>
        <v>2</v>
      </c>
      <c r="AJ78" s="87"/>
      <c r="AK78" s="87"/>
      <c r="AL78" s="87"/>
      <c r="AM78" s="87"/>
      <c r="AN78" s="87">
        <v>2</v>
      </c>
      <c r="AO78" s="87"/>
      <c r="AP78" s="87"/>
      <c r="AQ78" s="87"/>
      <c r="AR78" s="87"/>
      <c r="AS78" s="87"/>
      <c r="AT78" s="87"/>
      <c r="AU78" s="123"/>
      <c r="AV78" s="123"/>
      <c r="AW78" s="123"/>
      <c r="AX78" s="123"/>
      <c r="AY78" s="123"/>
      <c r="AZ78" s="123"/>
      <c r="BA78" s="123"/>
      <c r="BB78" s="87">
        <f>AN78</f>
        <v>2</v>
      </c>
      <c r="BC78" s="87"/>
      <c r="BD78" s="87"/>
      <c r="BE78" s="87"/>
      <c r="BF78" s="87"/>
      <c r="BG78" s="89">
        <f>AN78*100/U78</f>
        <v>100</v>
      </c>
      <c r="BH78" s="89"/>
      <c r="BI78" s="89"/>
      <c r="BJ78" s="89"/>
      <c r="BK78" s="89"/>
      <c r="BL78" s="89"/>
      <c r="BM78" s="89"/>
      <c r="BN78" s="158"/>
      <c r="BO78" s="158"/>
      <c r="BP78" s="158"/>
      <c r="BQ78" s="158"/>
      <c r="BR78" s="158"/>
      <c r="BS78" s="158"/>
      <c r="BT78" s="89">
        <f>BG78</f>
        <v>100</v>
      </c>
      <c r="BU78" s="89"/>
      <c r="BV78" s="49"/>
      <c r="BW78" s="49"/>
      <c r="BX78" s="49"/>
      <c r="BY78" s="49"/>
      <c r="BZ78" s="49"/>
    </row>
    <row r="79" spans="1:78" ht="13.5" customHeight="1">
      <c r="A79" s="120">
        <v>3</v>
      </c>
      <c r="B79" s="120"/>
      <c r="C79" s="83" t="s">
        <v>49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49"/>
      <c r="BW79" s="49"/>
      <c r="BX79" s="49"/>
      <c r="BY79" s="49"/>
      <c r="BZ79" s="49"/>
    </row>
    <row r="80" spans="1:78" ht="13.5" customHeight="1">
      <c r="A80" s="120">
        <v>1</v>
      </c>
      <c r="B80" s="120"/>
      <c r="C80" s="81" t="s">
        <v>186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9">
        <f>U76/U78</f>
        <v>863</v>
      </c>
      <c r="V80" s="89"/>
      <c r="W80" s="89"/>
      <c r="X80" s="89"/>
      <c r="Y80" s="89"/>
      <c r="Z80" s="89"/>
      <c r="AA80" s="89"/>
      <c r="AB80" s="123"/>
      <c r="AC80" s="123"/>
      <c r="AD80" s="123"/>
      <c r="AE80" s="123"/>
      <c r="AF80" s="123"/>
      <c r="AG80" s="123"/>
      <c r="AH80" s="123"/>
      <c r="AI80" s="89">
        <f>U80</f>
        <v>863</v>
      </c>
      <c r="AJ80" s="89"/>
      <c r="AK80" s="89"/>
      <c r="AL80" s="89"/>
      <c r="AM80" s="89"/>
      <c r="AN80" s="89">
        <f>AN76/AN78</f>
        <v>862.2</v>
      </c>
      <c r="AO80" s="89"/>
      <c r="AP80" s="89"/>
      <c r="AQ80" s="89"/>
      <c r="AR80" s="89"/>
      <c r="AS80" s="89"/>
      <c r="AT80" s="89"/>
      <c r="AU80" s="123"/>
      <c r="AV80" s="123"/>
      <c r="AW80" s="123"/>
      <c r="AX80" s="123"/>
      <c r="AY80" s="123"/>
      <c r="AZ80" s="123"/>
      <c r="BA80" s="123"/>
      <c r="BB80" s="89">
        <f>AN80</f>
        <v>862.2</v>
      </c>
      <c r="BC80" s="87"/>
      <c r="BD80" s="87"/>
      <c r="BE80" s="87"/>
      <c r="BF80" s="87"/>
      <c r="BG80" s="89">
        <f>AN80*100/U80</f>
        <v>99.90730011587486</v>
      </c>
      <c r="BH80" s="89"/>
      <c r="BI80" s="89"/>
      <c r="BJ80" s="89"/>
      <c r="BK80" s="89"/>
      <c r="BL80" s="89"/>
      <c r="BM80" s="89"/>
      <c r="BN80" s="158"/>
      <c r="BO80" s="158"/>
      <c r="BP80" s="158"/>
      <c r="BQ80" s="158"/>
      <c r="BR80" s="158"/>
      <c r="BS80" s="158"/>
      <c r="BT80" s="89">
        <f>BG80</f>
        <v>99.90730011587486</v>
      </c>
      <c r="BU80" s="89"/>
      <c r="BV80" s="49"/>
      <c r="BW80" s="49"/>
      <c r="BX80" s="49"/>
      <c r="BY80" s="49"/>
      <c r="BZ80" s="49"/>
    </row>
    <row r="81" spans="1:78" ht="13.5" customHeight="1">
      <c r="A81" s="120">
        <v>4</v>
      </c>
      <c r="B81" s="120"/>
      <c r="C81" s="83" t="s">
        <v>117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49"/>
      <c r="BW81" s="49"/>
      <c r="BX81" s="49"/>
      <c r="BY81" s="49"/>
      <c r="BZ81" s="49"/>
    </row>
    <row r="82" spans="1:78" ht="29.25" customHeight="1">
      <c r="A82" s="87">
        <v>1</v>
      </c>
      <c r="B82" s="87"/>
      <c r="C82" s="81" t="s">
        <v>235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9">
        <f>U74*100/1727.6</f>
        <v>99.90738596897431</v>
      </c>
      <c r="V82" s="89"/>
      <c r="W82" s="89"/>
      <c r="X82" s="89"/>
      <c r="Y82" s="89"/>
      <c r="Z82" s="89"/>
      <c r="AA82" s="89"/>
      <c r="AB82" s="158"/>
      <c r="AC82" s="158"/>
      <c r="AD82" s="158"/>
      <c r="AE82" s="158"/>
      <c r="AF82" s="158"/>
      <c r="AG82" s="158"/>
      <c r="AH82" s="158"/>
      <c r="AI82" s="89">
        <f>U82</f>
        <v>99.90738596897431</v>
      </c>
      <c r="AJ82" s="89"/>
      <c r="AK82" s="89"/>
      <c r="AL82" s="89"/>
      <c r="AM82" s="89"/>
      <c r="AN82" s="89">
        <f>AN74*100/U74</f>
        <v>99.90730011587486</v>
      </c>
      <c r="AO82" s="89"/>
      <c r="AP82" s="89"/>
      <c r="AQ82" s="89"/>
      <c r="AR82" s="89"/>
      <c r="AS82" s="89"/>
      <c r="AT82" s="89"/>
      <c r="AU82" s="158"/>
      <c r="AV82" s="158"/>
      <c r="AW82" s="158"/>
      <c r="AX82" s="158"/>
      <c r="AY82" s="158"/>
      <c r="AZ82" s="158"/>
      <c r="BA82" s="158"/>
      <c r="BB82" s="89">
        <f>AN82</f>
        <v>99.90730011587486</v>
      </c>
      <c r="BC82" s="89"/>
      <c r="BD82" s="89"/>
      <c r="BE82" s="89"/>
      <c r="BF82" s="89"/>
      <c r="BG82" s="89">
        <f>AN82*100/U82</f>
        <v>99.99991406731482</v>
      </c>
      <c r="BH82" s="89"/>
      <c r="BI82" s="89"/>
      <c r="BJ82" s="89"/>
      <c r="BK82" s="89"/>
      <c r="BL82" s="89"/>
      <c r="BM82" s="89"/>
      <c r="BN82" s="158"/>
      <c r="BO82" s="158"/>
      <c r="BP82" s="158"/>
      <c r="BQ82" s="158"/>
      <c r="BR82" s="158"/>
      <c r="BS82" s="158"/>
      <c r="BT82" s="89">
        <f>BG82</f>
        <v>99.99991406731482</v>
      </c>
      <c r="BU82" s="89"/>
      <c r="BV82" s="49"/>
      <c r="BW82" s="49"/>
      <c r="BX82" s="49"/>
      <c r="BY82" s="49"/>
      <c r="BZ82" s="49"/>
    </row>
    <row r="83" spans="1:78" ht="29.25" customHeight="1">
      <c r="A83" s="50"/>
      <c r="B83" s="50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0"/>
      <c r="V83" s="50"/>
      <c r="W83" s="50"/>
      <c r="X83" s="50"/>
      <c r="Y83" s="50"/>
      <c r="Z83" s="50"/>
      <c r="AA83" s="50"/>
      <c r="AB83" s="51"/>
      <c r="AC83" s="51"/>
      <c r="AD83" s="51"/>
      <c r="AE83" s="51"/>
      <c r="AF83" s="51"/>
      <c r="AG83" s="51"/>
      <c r="AH83" s="51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1"/>
      <c r="AV83" s="51"/>
      <c r="AW83" s="51"/>
      <c r="AX83" s="51"/>
      <c r="AY83" s="51"/>
      <c r="AZ83" s="51"/>
      <c r="BA83" s="51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1"/>
      <c r="BO83" s="51"/>
      <c r="BP83" s="51"/>
      <c r="BQ83" s="51"/>
      <c r="BR83" s="51"/>
      <c r="BS83" s="51"/>
      <c r="BT83" s="50"/>
      <c r="BU83" s="50"/>
      <c r="BV83" s="49"/>
      <c r="BW83" s="49"/>
      <c r="BX83" s="49"/>
      <c r="BY83" s="49"/>
      <c r="BZ83" s="49"/>
    </row>
    <row r="84" spans="1:78" ht="29.25" customHeight="1">
      <c r="A84" s="58"/>
      <c r="B84" s="58"/>
      <c r="C84" s="57"/>
      <c r="D84" s="57"/>
      <c r="E84" s="57"/>
      <c r="F84" s="110" t="s">
        <v>206</v>
      </c>
      <c r="G84" s="110"/>
      <c r="H84" s="111" t="s">
        <v>207</v>
      </c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49"/>
      <c r="BW84" s="49"/>
      <c r="BX84" s="49"/>
      <c r="BY84" s="49"/>
      <c r="BZ84" s="49"/>
    </row>
    <row r="85" spans="1:78" ht="29.25" customHeight="1">
      <c r="A85" s="80" t="s">
        <v>208</v>
      </c>
      <c r="B85" s="80"/>
      <c r="C85" s="80"/>
      <c r="D85" s="87" t="s">
        <v>10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78" t="s">
        <v>213</v>
      </c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 t="s">
        <v>212</v>
      </c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9" t="s">
        <v>211</v>
      </c>
      <c r="AW85" s="79"/>
      <c r="AX85" s="79"/>
      <c r="AY85" s="79"/>
      <c r="AZ85" s="79"/>
      <c r="BA85" s="79"/>
      <c r="BB85" s="79"/>
      <c r="BC85" s="79"/>
      <c r="BD85" s="79"/>
      <c r="BE85" s="78" t="s">
        <v>79</v>
      </c>
      <c r="BF85" s="78"/>
      <c r="BG85" s="78"/>
      <c r="BH85" s="78"/>
      <c r="BI85" s="78"/>
      <c r="BJ85" s="78"/>
      <c r="BK85" s="78"/>
      <c r="BL85" s="78"/>
      <c r="BM85" s="78"/>
      <c r="BN85" s="79" t="s">
        <v>210</v>
      </c>
      <c r="BO85" s="79"/>
      <c r="BP85" s="79"/>
      <c r="BQ85" s="79"/>
      <c r="BR85" s="79"/>
      <c r="BS85" s="79"/>
      <c r="BT85" s="78" t="s">
        <v>209</v>
      </c>
      <c r="BU85" s="78"/>
      <c r="BV85" s="49"/>
      <c r="BW85" s="49"/>
      <c r="BX85" s="49"/>
      <c r="BY85" s="49"/>
      <c r="BZ85" s="49"/>
    </row>
    <row r="86" spans="1:78" ht="18" customHeight="1">
      <c r="A86" s="80" t="s">
        <v>21</v>
      </c>
      <c r="B86" s="80"/>
      <c r="C86" s="80"/>
      <c r="D86" s="112">
        <v>2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115">
        <v>3</v>
      </c>
      <c r="AA86" s="116"/>
      <c r="AB86" s="116"/>
      <c r="AC86" s="116"/>
      <c r="AD86" s="116"/>
      <c r="AE86" s="116"/>
      <c r="AF86" s="116"/>
      <c r="AG86" s="116"/>
      <c r="AH86" s="116"/>
      <c r="AI86" s="116"/>
      <c r="AJ86" s="117"/>
      <c r="AK86" s="115">
        <v>4</v>
      </c>
      <c r="AL86" s="116"/>
      <c r="AM86" s="116"/>
      <c r="AN86" s="116"/>
      <c r="AO86" s="116"/>
      <c r="AP86" s="116"/>
      <c r="AQ86" s="116"/>
      <c r="AR86" s="116"/>
      <c r="AS86" s="116"/>
      <c r="AT86" s="116"/>
      <c r="AU86" s="117"/>
      <c r="AV86" s="107">
        <v>5</v>
      </c>
      <c r="AW86" s="108"/>
      <c r="AX86" s="108"/>
      <c r="AY86" s="108"/>
      <c r="AZ86" s="108"/>
      <c r="BA86" s="108"/>
      <c r="BB86" s="108"/>
      <c r="BC86" s="108"/>
      <c r="BD86" s="109"/>
      <c r="BE86" s="115" t="s">
        <v>214</v>
      </c>
      <c r="BF86" s="116"/>
      <c r="BG86" s="116"/>
      <c r="BH86" s="116"/>
      <c r="BI86" s="116"/>
      <c r="BJ86" s="116"/>
      <c r="BK86" s="116"/>
      <c r="BL86" s="116"/>
      <c r="BM86" s="117"/>
      <c r="BN86" s="107">
        <v>7</v>
      </c>
      <c r="BO86" s="108"/>
      <c r="BP86" s="108"/>
      <c r="BQ86" s="108"/>
      <c r="BR86" s="108"/>
      <c r="BS86" s="109"/>
      <c r="BT86" s="115" t="s">
        <v>215</v>
      </c>
      <c r="BU86" s="117"/>
      <c r="BV86" s="49"/>
      <c r="BW86" s="49"/>
      <c r="BX86" s="49"/>
      <c r="BY86" s="49"/>
      <c r="BZ86" s="49"/>
    </row>
    <row r="87" spans="1:78" ht="19.5" customHeight="1">
      <c r="A87" s="82" t="s">
        <v>21</v>
      </c>
      <c r="B87" s="82"/>
      <c r="C87" s="82"/>
      <c r="D87" s="97" t="s">
        <v>216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9"/>
      <c r="Z87" s="95" t="s">
        <v>36</v>
      </c>
      <c r="AA87" s="100"/>
      <c r="AB87" s="100"/>
      <c r="AC87" s="100"/>
      <c r="AD87" s="100"/>
      <c r="AE87" s="100"/>
      <c r="AF87" s="100"/>
      <c r="AG87" s="100"/>
      <c r="AH87" s="100"/>
      <c r="AI87" s="100"/>
      <c r="AJ87" s="96"/>
      <c r="AK87" s="95"/>
      <c r="AL87" s="100"/>
      <c r="AM87" s="100"/>
      <c r="AN87" s="100"/>
      <c r="AO87" s="100"/>
      <c r="AP87" s="100"/>
      <c r="AQ87" s="100"/>
      <c r="AR87" s="100"/>
      <c r="AS87" s="100"/>
      <c r="AT87" s="100"/>
      <c r="AU87" s="96"/>
      <c r="AV87" s="92"/>
      <c r="AW87" s="93"/>
      <c r="AX87" s="93"/>
      <c r="AY87" s="93"/>
      <c r="AZ87" s="93"/>
      <c r="BA87" s="93"/>
      <c r="BB87" s="93"/>
      <c r="BC87" s="93"/>
      <c r="BD87" s="94"/>
      <c r="BE87" s="95"/>
      <c r="BF87" s="100"/>
      <c r="BG87" s="100"/>
      <c r="BH87" s="100"/>
      <c r="BI87" s="100"/>
      <c r="BJ87" s="100"/>
      <c r="BK87" s="100"/>
      <c r="BL87" s="100"/>
      <c r="BM87" s="96"/>
      <c r="BN87" s="92" t="s">
        <v>36</v>
      </c>
      <c r="BO87" s="93"/>
      <c r="BP87" s="93"/>
      <c r="BQ87" s="93"/>
      <c r="BR87" s="93"/>
      <c r="BS87" s="94"/>
      <c r="BT87" s="95" t="s">
        <v>36</v>
      </c>
      <c r="BU87" s="96"/>
      <c r="BV87" s="49"/>
      <c r="BW87" s="49"/>
      <c r="BX87" s="49"/>
      <c r="BY87" s="49"/>
      <c r="BZ87" s="49"/>
    </row>
    <row r="88" spans="1:78" ht="23.25" customHeight="1">
      <c r="A88" s="82"/>
      <c r="B88" s="82"/>
      <c r="C88" s="82"/>
      <c r="D88" s="101" t="s">
        <v>217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95" t="s">
        <v>36</v>
      </c>
      <c r="AA88" s="100"/>
      <c r="AB88" s="100"/>
      <c r="AC88" s="100"/>
      <c r="AD88" s="100"/>
      <c r="AE88" s="100"/>
      <c r="AF88" s="100"/>
      <c r="AG88" s="100"/>
      <c r="AH88" s="100"/>
      <c r="AI88" s="100"/>
      <c r="AJ88" s="96"/>
      <c r="AK88" s="95"/>
      <c r="AL88" s="100"/>
      <c r="AM88" s="100"/>
      <c r="AN88" s="100"/>
      <c r="AO88" s="100"/>
      <c r="AP88" s="100"/>
      <c r="AQ88" s="100"/>
      <c r="AR88" s="100"/>
      <c r="AS88" s="100"/>
      <c r="AT88" s="100"/>
      <c r="AU88" s="96"/>
      <c r="AV88" s="92"/>
      <c r="AW88" s="93"/>
      <c r="AX88" s="93"/>
      <c r="AY88" s="93"/>
      <c r="AZ88" s="93"/>
      <c r="BA88" s="93"/>
      <c r="BB88" s="93"/>
      <c r="BC88" s="93"/>
      <c r="BD88" s="94"/>
      <c r="BE88" s="95"/>
      <c r="BF88" s="100"/>
      <c r="BG88" s="100"/>
      <c r="BH88" s="100"/>
      <c r="BI88" s="100"/>
      <c r="BJ88" s="100"/>
      <c r="BK88" s="100"/>
      <c r="BL88" s="100"/>
      <c r="BM88" s="96"/>
      <c r="BN88" s="92" t="s">
        <v>36</v>
      </c>
      <c r="BO88" s="93"/>
      <c r="BP88" s="93"/>
      <c r="BQ88" s="93"/>
      <c r="BR88" s="93"/>
      <c r="BS88" s="94"/>
      <c r="BT88" s="95" t="s">
        <v>36</v>
      </c>
      <c r="BU88" s="96"/>
      <c r="BV88" s="49"/>
      <c r="BW88" s="49"/>
      <c r="BX88" s="49"/>
      <c r="BY88" s="49"/>
      <c r="BZ88" s="49"/>
    </row>
    <row r="89" spans="1:78" ht="29.25" customHeight="1">
      <c r="A89" s="82"/>
      <c r="B89" s="82"/>
      <c r="C89" s="82"/>
      <c r="D89" s="101" t="s">
        <v>218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95" t="s">
        <v>36</v>
      </c>
      <c r="AA89" s="100"/>
      <c r="AB89" s="100"/>
      <c r="AC89" s="100"/>
      <c r="AD89" s="100"/>
      <c r="AE89" s="100"/>
      <c r="AF89" s="100"/>
      <c r="AG89" s="100"/>
      <c r="AH89" s="100"/>
      <c r="AI89" s="100"/>
      <c r="AJ89" s="96"/>
      <c r="AK89" s="95"/>
      <c r="AL89" s="100"/>
      <c r="AM89" s="100"/>
      <c r="AN89" s="100"/>
      <c r="AO89" s="100"/>
      <c r="AP89" s="100"/>
      <c r="AQ89" s="100"/>
      <c r="AR89" s="100"/>
      <c r="AS89" s="100"/>
      <c r="AT89" s="100"/>
      <c r="AU89" s="96"/>
      <c r="AV89" s="92"/>
      <c r="AW89" s="93"/>
      <c r="AX89" s="93"/>
      <c r="AY89" s="93"/>
      <c r="AZ89" s="93"/>
      <c r="BA89" s="93"/>
      <c r="BB89" s="93"/>
      <c r="BC89" s="93"/>
      <c r="BD89" s="94"/>
      <c r="BE89" s="95"/>
      <c r="BF89" s="100"/>
      <c r="BG89" s="100"/>
      <c r="BH89" s="100"/>
      <c r="BI89" s="100"/>
      <c r="BJ89" s="100"/>
      <c r="BK89" s="100"/>
      <c r="BL89" s="100"/>
      <c r="BM89" s="96"/>
      <c r="BN89" s="92" t="s">
        <v>36</v>
      </c>
      <c r="BO89" s="93"/>
      <c r="BP89" s="93"/>
      <c r="BQ89" s="93"/>
      <c r="BR89" s="93"/>
      <c r="BS89" s="94"/>
      <c r="BT89" s="95" t="s">
        <v>36</v>
      </c>
      <c r="BU89" s="96"/>
      <c r="BV89" s="49"/>
      <c r="BW89" s="49"/>
      <c r="BX89" s="49"/>
      <c r="BY89" s="49"/>
      <c r="BZ89" s="49"/>
    </row>
    <row r="90" spans="1:78" ht="21" customHeight="1">
      <c r="A90" s="82"/>
      <c r="B90" s="82"/>
      <c r="C90" s="82"/>
      <c r="D90" s="101" t="s">
        <v>219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95" t="s">
        <v>36</v>
      </c>
      <c r="AA90" s="100"/>
      <c r="AB90" s="100"/>
      <c r="AC90" s="100"/>
      <c r="AD90" s="100"/>
      <c r="AE90" s="100"/>
      <c r="AF90" s="100"/>
      <c r="AG90" s="100"/>
      <c r="AH90" s="100"/>
      <c r="AI90" s="100"/>
      <c r="AJ90" s="96"/>
      <c r="AK90" s="95"/>
      <c r="AL90" s="100"/>
      <c r="AM90" s="100"/>
      <c r="AN90" s="100"/>
      <c r="AO90" s="100"/>
      <c r="AP90" s="100"/>
      <c r="AQ90" s="100"/>
      <c r="AR90" s="100"/>
      <c r="AS90" s="100"/>
      <c r="AT90" s="100"/>
      <c r="AU90" s="96"/>
      <c r="AV90" s="92"/>
      <c r="AW90" s="93"/>
      <c r="AX90" s="93"/>
      <c r="AY90" s="93"/>
      <c r="AZ90" s="93"/>
      <c r="BA90" s="93"/>
      <c r="BB90" s="93"/>
      <c r="BC90" s="93"/>
      <c r="BD90" s="94"/>
      <c r="BE90" s="95"/>
      <c r="BF90" s="100"/>
      <c r="BG90" s="100"/>
      <c r="BH90" s="100"/>
      <c r="BI90" s="100"/>
      <c r="BJ90" s="100"/>
      <c r="BK90" s="100"/>
      <c r="BL90" s="100"/>
      <c r="BM90" s="96"/>
      <c r="BN90" s="92" t="s">
        <v>36</v>
      </c>
      <c r="BO90" s="93"/>
      <c r="BP90" s="93"/>
      <c r="BQ90" s="93"/>
      <c r="BR90" s="93"/>
      <c r="BS90" s="94"/>
      <c r="BT90" s="95" t="s">
        <v>36</v>
      </c>
      <c r="BU90" s="96"/>
      <c r="BV90" s="49"/>
      <c r="BW90" s="49"/>
      <c r="BX90" s="49"/>
      <c r="BY90" s="49"/>
      <c r="BZ90" s="49"/>
    </row>
    <row r="91" spans="1:78" ht="19.5" customHeight="1">
      <c r="A91" s="82"/>
      <c r="B91" s="82"/>
      <c r="C91" s="82"/>
      <c r="D91" s="101" t="s">
        <v>220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95" t="s">
        <v>36</v>
      </c>
      <c r="AA91" s="100"/>
      <c r="AB91" s="100"/>
      <c r="AC91" s="100"/>
      <c r="AD91" s="100"/>
      <c r="AE91" s="100"/>
      <c r="AF91" s="100"/>
      <c r="AG91" s="100"/>
      <c r="AH91" s="100"/>
      <c r="AI91" s="100"/>
      <c r="AJ91" s="96"/>
      <c r="AK91" s="95"/>
      <c r="AL91" s="100"/>
      <c r="AM91" s="100"/>
      <c r="AN91" s="100"/>
      <c r="AO91" s="100"/>
      <c r="AP91" s="100"/>
      <c r="AQ91" s="100"/>
      <c r="AR91" s="100"/>
      <c r="AS91" s="100"/>
      <c r="AT91" s="100"/>
      <c r="AU91" s="96"/>
      <c r="AV91" s="92"/>
      <c r="AW91" s="93"/>
      <c r="AX91" s="93"/>
      <c r="AY91" s="93"/>
      <c r="AZ91" s="93"/>
      <c r="BA91" s="93"/>
      <c r="BB91" s="93"/>
      <c r="BC91" s="93"/>
      <c r="BD91" s="94"/>
      <c r="BE91" s="95"/>
      <c r="BF91" s="100"/>
      <c r="BG91" s="100"/>
      <c r="BH91" s="100"/>
      <c r="BI91" s="100"/>
      <c r="BJ91" s="100"/>
      <c r="BK91" s="100"/>
      <c r="BL91" s="100"/>
      <c r="BM91" s="96"/>
      <c r="BN91" s="92" t="s">
        <v>36</v>
      </c>
      <c r="BO91" s="93"/>
      <c r="BP91" s="93"/>
      <c r="BQ91" s="93"/>
      <c r="BR91" s="93"/>
      <c r="BS91" s="94"/>
      <c r="BT91" s="95" t="s">
        <v>36</v>
      </c>
      <c r="BU91" s="96"/>
      <c r="BV91" s="49"/>
      <c r="BW91" s="49"/>
      <c r="BX91" s="49"/>
      <c r="BY91" s="49"/>
      <c r="BZ91" s="49"/>
    </row>
    <row r="92" spans="1:78" ht="18.75" customHeight="1">
      <c r="A92" s="82" t="s">
        <v>22</v>
      </c>
      <c r="B92" s="82"/>
      <c r="C92" s="82"/>
      <c r="D92" s="97" t="s">
        <v>221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95" t="s">
        <v>36</v>
      </c>
      <c r="AA92" s="100"/>
      <c r="AB92" s="100"/>
      <c r="AC92" s="100"/>
      <c r="AD92" s="100"/>
      <c r="AE92" s="100"/>
      <c r="AF92" s="100"/>
      <c r="AG92" s="100"/>
      <c r="AH92" s="100"/>
      <c r="AI92" s="100"/>
      <c r="AJ92" s="96"/>
      <c r="AK92" s="95"/>
      <c r="AL92" s="100"/>
      <c r="AM92" s="100"/>
      <c r="AN92" s="100"/>
      <c r="AO92" s="100"/>
      <c r="AP92" s="100"/>
      <c r="AQ92" s="100"/>
      <c r="AR92" s="100"/>
      <c r="AS92" s="100"/>
      <c r="AT92" s="100"/>
      <c r="AU92" s="96"/>
      <c r="AV92" s="92"/>
      <c r="AW92" s="93"/>
      <c r="AX92" s="93"/>
      <c r="AY92" s="93"/>
      <c r="AZ92" s="93"/>
      <c r="BA92" s="93"/>
      <c r="BB92" s="93"/>
      <c r="BC92" s="93"/>
      <c r="BD92" s="94"/>
      <c r="BE92" s="95"/>
      <c r="BF92" s="100"/>
      <c r="BG92" s="100"/>
      <c r="BH92" s="100"/>
      <c r="BI92" s="100"/>
      <c r="BJ92" s="100"/>
      <c r="BK92" s="100"/>
      <c r="BL92" s="100"/>
      <c r="BM92" s="96"/>
      <c r="BN92" s="92" t="s">
        <v>36</v>
      </c>
      <c r="BO92" s="93"/>
      <c r="BP92" s="93"/>
      <c r="BQ92" s="93"/>
      <c r="BR92" s="93"/>
      <c r="BS92" s="94"/>
      <c r="BT92" s="95" t="s">
        <v>36</v>
      </c>
      <c r="BU92" s="96"/>
      <c r="BV92" s="49"/>
      <c r="BW92" s="49"/>
      <c r="BX92" s="49"/>
      <c r="BY92" s="49"/>
      <c r="BZ92" s="49"/>
    </row>
    <row r="93" spans="1:78" ht="23.25" customHeight="1">
      <c r="A93" s="82" t="s">
        <v>136</v>
      </c>
      <c r="B93" s="82"/>
      <c r="C93" s="82"/>
      <c r="D93" s="97" t="s">
        <v>222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5"/>
      <c r="AA93" s="100"/>
      <c r="AB93" s="100"/>
      <c r="AC93" s="100"/>
      <c r="AD93" s="100"/>
      <c r="AE93" s="100"/>
      <c r="AF93" s="100"/>
      <c r="AG93" s="100"/>
      <c r="AH93" s="100"/>
      <c r="AI93" s="100"/>
      <c r="AJ93" s="96"/>
      <c r="AK93" s="95"/>
      <c r="AL93" s="100"/>
      <c r="AM93" s="100"/>
      <c r="AN93" s="100"/>
      <c r="AO93" s="100"/>
      <c r="AP93" s="100"/>
      <c r="AQ93" s="100"/>
      <c r="AR93" s="100"/>
      <c r="AS93" s="100"/>
      <c r="AT93" s="100"/>
      <c r="AU93" s="96"/>
      <c r="AV93" s="92"/>
      <c r="AW93" s="93"/>
      <c r="AX93" s="93"/>
      <c r="AY93" s="93"/>
      <c r="AZ93" s="93"/>
      <c r="BA93" s="93"/>
      <c r="BB93" s="93"/>
      <c r="BC93" s="93"/>
      <c r="BD93" s="94"/>
      <c r="BE93" s="95"/>
      <c r="BF93" s="100"/>
      <c r="BG93" s="100"/>
      <c r="BH93" s="100"/>
      <c r="BI93" s="100"/>
      <c r="BJ93" s="100"/>
      <c r="BK93" s="100"/>
      <c r="BL93" s="100"/>
      <c r="BM93" s="96"/>
      <c r="BN93" s="92"/>
      <c r="BO93" s="93"/>
      <c r="BP93" s="93"/>
      <c r="BQ93" s="93"/>
      <c r="BR93" s="93"/>
      <c r="BS93" s="94"/>
      <c r="BT93" s="95"/>
      <c r="BU93" s="96"/>
      <c r="BV93" s="49"/>
      <c r="BW93" s="49"/>
      <c r="BX93" s="49"/>
      <c r="BY93" s="49"/>
      <c r="BZ93" s="49"/>
    </row>
    <row r="94" spans="1:78" ht="17.25" customHeight="1">
      <c r="A94" s="82"/>
      <c r="B94" s="82"/>
      <c r="C94" s="82"/>
      <c r="D94" s="104" t="s">
        <v>59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95"/>
      <c r="AA94" s="100"/>
      <c r="AB94" s="100"/>
      <c r="AC94" s="100"/>
      <c r="AD94" s="100"/>
      <c r="AE94" s="100"/>
      <c r="AF94" s="100"/>
      <c r="AG94" s="100"/>
      <c r="AH94" s="100"/>
      <c r="AI94" s="100"/>
      <c r="AJ94" s="96"/>
      <c r="AK94" s="95"/>
      <c r="AL94" s="100"/>
      <c r="AM94" s="100"/>
      <c r="AN94" s="100"/>
      <c r="AO94" s="100"/>
      <c r="AP94" s="100"/>
      <c r="AQ94" s="100"/>
      <c r="AR94" s="100"/>
      <c r="AS94" s="100"/>
      <c r="AT94" s="100"/>
      <c r="AU94" s="96"/>
      <c r="AV94" s="92"/>
      <c r="AW94" s="93"/>
      <c r="AX94" s="93"/>
      <c r="AY94" s="93"/>
      <c r="AZ94" s="93"/>
      <c r="BA94" s="93"/>
      <c r="BB94" s="93"/>
      <c r="BC94" s="93"/>
      <c r="BD94" s="94"/>
      <c r="BE94" s="95"/>
      <c r="BF94" s="100"/>
      <c r="BG94" s="100"/>
      <c r="BH94" s="100"/>
      <c r="BI94" s="100"/>
      <c r="BJ94" s="100"/>
      <c r="BK94" s="100"/>
      <c r="BL94" s="100"/>
      <c r="BM94" s="96"/>
      <c r="BN94" s="92"/>
      <c r="BO94" s="93"/>
      <c r="BP94" s="93"/>
      <c r="BQ94" s="93"/>
      <c r="BR94" s="93"/>
      <c r="BS94" s="94"/>
      <c r="BT94" s="95"/>
      <c r="BU94" s="96"/>
      <c r="BV94" s="49"/>
      <c r="BW94" s="49"/>
      <c r="BX94" s="49"/>
      <c r="BY94" s="49"/>
      <c r="BZ94" s="49"/>
    </row>
    <row r="95" spans="1:78" ht="18.75" customHeight="1">
      <c r="A95" s="82"/>
      <c r="B95" s="82"/>
      <c r="C95" s="82"/>
      <c r="D95" s="101" t="s">
        <v>223</v>
      </c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95"/>
      <c r="AA95" s="100"/>
      <c r="AB95" s="100"/>
      <c r="AC95" s="100"/>
      <c r="AD95" s="100"/>
      <c r="AE95" s="100"/>
      <c r="AF95" s="100"/>
      <c r="AG95" s="100"/>
      <c r="AH95" s="100"/>
      <c r="AI95" s="100"/>
      <c r="AJ95" s="96"/>
      <c r="AK95" s="95"/>
      <c r="AL95" s="100"/>
      <c r="AM95" s="100"/>
      <c r="AN95" s="100"/>
      <c r="AO95" s="100"/>
      <c r="AP95" s="100"/>
      <c r="AQ95" s="100"/>
      <c r="AR95" s="100"/>
      <c r="AS95" s="100"/>
      <c r="AT95" s="100"/>
      <c r="AU95" s="96"/>
      <c r="AV95" s="92"/>
      <c r="AW95" s="93"/>
      <c r="AX95" s="93"/>
      <c r="AY95" s="93"/>
      <c r="AZ95" s="93"/>
      <c r="BA95" s="93"/>
      <c r="BB95" s="93"/>
      <c r="BC95" s="93"/>
      <c r="BD95" s="94"/>
      <c r="BE95" s="95"/>
      <c r="BF95" s="100"/>
      <c r="BG95" s="100"/>
      <c r="BH95" s="100"/>
      <c r="BI95" s="100"/>
      <c r="BJ95" s="100"/>
      <c r="BK95" s="100"/>
      <c r="BL95" s="100"/>
      <c r="BM95" s="96"/>
      <c r="BN95" s="92"/>
      <c r="BO95" s="93"/>
      <c r="BP95" s="93"/>
      <c r="BQ95" s="93"/>
      <c r="BR95" s="93"/>
      <c r="BS95" s="94"/>
      <c r="BT95" s="95"/>
      <c r="BU95" s="96"/>
      <c r="BV95" s="49"/>
      <c r="BW95" s="49"/>
      <c r="BX95" s="49"/>
      <c r="BY95" s="49"/>
      <c r="BZ95" s="49"/>
    </row>
    <row r="96" spans="1:78" ht="17.25" customHeight="1">
      <c r="A96" s="82"/>
      <c r="B96" s="82"/>
      <c r="C96" s="82"/>
      <c r="D96" s="101" t="s">
        <v>224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95"/>
      <c r="AA96" s="100"/>
      <c r="AB96" s="100"/>
      <c r="AC96" s="100"/>
      <c r="AD96" s="100"/>
      <c r="AE96" s="100"/>
      <c r="AF96" s="100"/>
      <c r="AG96" s="100"/>
      <c r="AH96" s="100"/>
      <c r="AI96" s="100"/>
      <c r="AJ96" s="96"/>
      <c r="AK96" s="95"/>
      <c r="AL96" s="100"/>
      <c r="AM96" s="100"/>
      <c r="AN96" s="100"/>
      <c r="AO96" s="100"/>
      <c r="AP96" s="100"/>
      <c r="AQ96" s="100"/>
      <c r="AR96" s="100"/>
      <c r="AS96" s="100"/>
      <c r="AT96" s="100"/>
      <c r="AU96" s="96"/>
      <c r="AV96" s="92"/>
      <c r="AW96" s="93"/>
      <c r="AX96" s="93"/>
      <c r="AY96" s="93"/>
      <c r="AZ96" s="93"/>
      <c r="BA96" s="93"/>
      <c r="BB96" s="93"/>
      <c r="BC96" s="93"/>
      <c r="BD96" s="94"/>
      <c r="BE96" s="95"/>
      <c r="BF96" s="100"/>
      <c r="BG96" s="100"/>
      <c r="BH96" s="100"/>
      <c r="BI96" s="100"/>
      <c r="BJ96" s="100"/>
      <c r="BK96" s="100"/>
      <c r="BL96" s="100"/>
      <c r="BM96" s="96"/>
      <c r="BN96" s="92"/>
      <c r="BO96" s="93"/>
      <c r="BP96" s="93"/>
      <c r="BQ96" s="93"/>
      <c r="BR96" s="93"/>
      <c r="BS96" s="94"/>
      <c r="BT96" s="95"/>
      <c r="BU96" s="96"/>
      <c r="BV96" s="49"/>
      <c r="BW96" s="49"/>
      <c r="BX96" s="49"/>
      <c r="BY96" s="49"/>
      <c r="BZ96" s="49"/>
    </row>
    <row r="97" spans="1:78" ht="14.25" customHeight="1">
      <c r="A97" s="82"/>
      <c r="B97" s="82"/>
      <c r="C97" s="82"/>
      <c r="D97" s="101" t="s">
        <v>63</v>
      </c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3"/>
      <c r="Z97" s="95"/>
      <c r="AA97" s="100"/>
      <c r="AB97" s="100"/>
      <c r="AC97" s="100"/>
      <c r="AD97" s="100"/>
      <c r="AE97" s="100"/>
      <c r="AF97" s="100"/>
      <c r="AG97" s="100"/>
      <c r="AH97" s="100"/>
      <c r="AI97" s="100"/>
      <c r="AJ97" s="96"/>
      <c r="AK97" s="95"/>
      <c r="AL97" s="100"/>
      <c r="AM97" s="100"/>
      <c r="AN97" s="100"/>
      <c r="AO97" s="100"/>
      <c r="AP97" s="100"/>
      <c r="AQ97" s="100"/>
      <c r="AR97" s="100"/>
      <c r="AS97" s="100"/>
      <c r="AT97" s="100"/>
      <c r="AU97" s="96"/>
      <c r="AV97" s="92"/>
      <c r="AW97" s="93"/>
      <c r="AX97" s="93"/>
      <c r="AY97" s="93"/>
      <c r="AZ97" s="93"/>
      <c r="BA97" s="93"/>
      <c r="BB97" s="93"/>
      <c r="BC97" s="93"/>
      <c r="BD97" s="94"/>
      <c r="BE97" s="95"/>
      <c r="BF97" s="100"/>
      <c r="BG97" s="100"/>
      <c r="BH97" s="100"/>
      <c r="BI97" s="100"/>
      <c r="BJ97" s="100"/>
      <c r="BK97" s="100"/>
      <c r="BL97" s="100"/>
      <c r="BM97" s="96"/>
      <c r="BN97" s="92"/>
      <c r="BO97" s="93"/>
      <c r="BP97" s="93"/>
      <c r="BQ97" s="93"/>
      <c r="BR97" s="93"/>
      <c r="BS97" s="94"/>
      <c r="BT97" s="95"/>
      <c r="BU97" s="96"/>
      <c r="BV97" s="49"/>
      <c r="BW97" s="49"/>
      <c r="BX97" s="49"/>
      <c r="BY97" s="49"/>
      <c r="BZ97" s="49"/>
    </row>
    <row r="98" spans="1:78" ht="18" customHeight="1">
      <c r="A98" s="82"/>
      <c r="B98" s="82"/>
      <c r="C98" s="82"/>
      <c r="D98" s="104" t="s">
        <v>225</v>
      </c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95"/>
      <c r="AA98" s="100"/>
      <c r="AB98" s="100"/>
      <c r="AC98" s="100"/>
      <c r="AD98" s="100"/>
      <c r="AE98" s="100"/>
      <c r="AF98" s="100"/>
      <c r="AG98" s="100"/>
      <c r="AH98" s="100"/>
      <c r="AI98" s="100"/>
      <c r="AJ98" s="96"/>
      <c r="AK98" s="95"/>
      <c r="AL98" s="100"/>
      <c r="AM98" s="100"/>
      <c r="AN98" s="100"/>
      <c r="AO98" s="100"/>
      <c r="AP98" s="100"/>
      <c r="AQ98" s="100"/>
      <c r="AR98" s="100"/>
      <c r="AS98" s="100"/>
      <c r="AT98" s="100"/>
      <c r="AU98" s="96"/>
      <c r="AV98" s="92"/>
      <c r="AW98" s="93"/>
      <c r="AX98" s="93"/>
      <c r="AY98" s="93"/>
      <c r="AZ98" s="93"/>
      <c r="BA98" s="93"/>
      <c r="BB98" s="93"/>
      <c r="BC98" s="93"/>
      <c r="BD98" s="94"/>
      <c r="BE98" s="95"/>
      <c r="BF98" s="100"/>
      <c r="BG98" s="100"/>
      <c r="BH98" s="100"/>
      <c r="BI98" s="100"/>
      <c r="BJ98" s="100"/>
      <c r="BK98" s="100"/>
      <c r="BL98" s="100"/>
      <c r="BM98" s="96"/>
      <c r="BN98" s="92"/>
      <c r="BO98" s="93"/>
      <c r="BP98" s="93"/>
      <c r="BQ98" s="93"/>
      <c r="BR98" s="93"/>
      <c r="BS98" s="94"/>
      <c r="BT98" s="95"/>
      <c r="BU98" s="96"/>
      <c r="BV98" s="49"/>
      <c r="BW98" s="49"/>
      <c r="BX98" s="49"/>
      <c r="BY98" s="49"/>
      <c r="BZ98" s="49"/>
    </row>
    <row r="99" spans="1:78" ht="15" customHeight="1">
      <c r="A99" s="82"/>
      <c r="B99" s="82"/>
      <c r="C99" s="82"/>
      <c r="D99" s="101" t="s">
        <v>223</v>
      </c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3"/>
      <c r="Z99" s="95"/>
      <c r="AA99" s="100"/>
      <c r="AB99" s="100"/>
      <c r="AC99" s="100"/>
      <c r="AD99" s="100"/>
      <c r="AE99" s="100"/>
      <c r="AF99" s="100"/>
      <c r="AG99" s="100"/>
      <c r="AH99" s="100"/>
      <c r="AI99" s="100"/>
      <c r="AJ99" s="96"/>
      <c r="AK99" s="95"/>
      <c r="AL99" s="100"/>
      <c r="AM99" s="100"/>
      <c r="AN99" s="100"/>
      <c r="AO99" s="100"/>
      <c r="AP99" s="100"/>
      <c r="AQ99" s="100"/>
      <c r="AR99" s="100"/>
      <c r="AS99" s="100"/>
      <c r="AT99" s="100"/>
      <c r="AU99" s="96"/>
      <c r="AV99" s="92"/>
      <c r="AW99" s="93"/>
      <c r="AX99" s="93"/>
      <c r="AY99" s="93"/>
      <c r="AZ99" s="93"/>
      <c r="BA99" s="93"/>
      <c r="BB99" s="93"/>
      <c r="BC99" s="93"/>
      <c r="BD99" s="94"/>
      <c r="BE99" s="95"/>
      <c r="BF99" s="100"/>
      <c r="BG99" s="100"/>
      <c r="BH99" s="100"/>
      <c r="BI99" s="100"/>
      <c r="BJ99" s="100"/>
      <c r="BK99" s="100"/>
      <c r="BL99" s="100"/>
      <c r="BM99" s="96"/>
      <c r="BN99" s="92"/>
      <c r="BO99" s="93"/>
      <c r="BP99" s="93"/>
      <c r="BQ99" s="93"/>
      <c r="BR99" s="93"/>
      <c r="BS99" s="94"/>
      <c r="BT99" s="95"/>
      <c r="BU99" s="96"/>
      <c r="BV99" s="49"/>
      <c r="BW99" s="49"/>
      <c r="BX99" s="49"/>
      <c r="BY99" s="49"/>
      <c r="BZ99" s="49"/>
    </row>
    <row r="100" spans="1:78" ht="17.25" customHeight="1">
      <c r="A100" s="82"/>
      <c r="B100" s="82"/>
      <c r="C100" s="82"/>
      <c r="D100" s="101" t="s">
        <v>224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3"/>
      <c r="Z100" s="95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96"/>
      <c r="AK100" s="95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6"/>
      <c r="AV100" s="92"/>
      <c r="AW100" s="93"/>
      <c r="AX100" s="93"/>
      <c r="AY100" s="93"/>
      <c r="AZ100" s="93"/>
      <c r="BA100" s="93"/>
      <c r="BB100" s="93"/>
      <c r="BC100" s="93"/>
      <c r="BD100" s="94"/>
      <c r="BE100" s="95"/>
      <c r="BF100" s="100"/>
      <c r="BG100" s="100"/>
      <c r="BH100" s="100"/>
      <c r="BI100" s="100"/>
      <c r="BJ100" s="100"/>
      <c r="BK100" s="100"/>
      <c r="BL100" s="100"/>
      <c r="BM100" s="96"/>
      <c r="BN100" s="92"/>
      <c r="BO100" s="93"/>
      <c r="BP100" s="93"/>
      <c r="BQ100" s="93"/>
      <c r="BR100" s="93"/>
      <c r="BS100" s="94"/>
      <c r="BT100" s="95"/>
      <c r="BU100" s="96"/>
      <c r="BV100" s="49"/>
      <c r="BW100" s="49"/>
      <c r="BX100" s="49"/>
      <c r="BY100" s="49"/>
      <c r="BZ100" s="49"/>
    </row>
    <row r="101" spans="1:78" ht="17.25" customHeight="1">
      <c r="A101" s="82"/>
      <c r="B101" s="82"/>
      <c r="C101" s="82"/>
      <c r="D101" s="101" t="s">
        <v>63</v>
      </c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3"/>
      <c r="Z101" s="95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96"/>
      <c r="AK101" s="95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6"/>
      <c r="AV101" s="92"/>
      <c r="AW101" s="93"/>
      <c r="AX101" s="93"/>
      <c r="AY101" s="93"/>
      <c r="AZ101" s="93"/>
      <c r="BA101" s="93"/>
      <c r="BB101" s="93"/>
      <c r="BC101" s="93"/>
      <c r="BD101" s="94"/>
      <c r="BE101" s="95"/>
      <c r="BF101" s="100"/>
      <c r="BG101" s="100"/>
      <c r="BH101" s="100"/>
      <c r="BI101" s="100"/>
      <c r="BJ101" s="100"/>
      <c r="BK101" s="100"/>
      <c r="BL101" s="100"/>
      <c r="BM101" s="96"/>
      <c r="BN101" s="92"/>
      <c r="BO101" s="93"/>
      <c r="BP101" s="93"/>
      <c r="BQ101" s="93"/>
      <c r="BR101" s="93"/>
      <c r="BS101" s="94"/>
      <c r="BT101" s="95"/>
      <c r="BU101" s="96"/>
      <c r="BV101" s="49"/>
      <c r="BW101" s="49"/>
      <c r="BX101" s="49"/>
      <c r="BY101" s="49"/>
      <c r="BZ101" s="49"/>
    </row>
    <row r="102" spans="1:78" ht="18.75" customHeight="1">
      <c r="A102" s="82" t="s">
        <v>138</v>
      </c>
      <c r="B102" s="82"/>
      <c r="C102" s="82"/>
      <c r="D102" s="97" t="s">
        <v>226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9"/>
      <c r="Z102" s="95" t="s">
        <v>36</v>
      </c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96"/>
      <c r="AK102" s="95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6"/>
      <c r="AV102" s="92"/>
      <c r="AW102" s="93"/>
      <c r="AX102" s="93"/>
      <c r="AY102" s="93"/>
      <c r="AZ102" s="93"/>
      <c r="BA102" s="93"/>
      <c r="BB102" s="93"/>
      <c r="BC102" s="93"/>
      <c r="BD102" s="94"/>
      <c r="BE102" s="95"/>
      <c r="BF102" s="100"/>
      <c r="BG102" s="100"/>
      <c r="BH102" s="100"/>
      <c r="BI102" s="100"/>
      <c r="BJ102" s="100"/>
      <c r="BK102" s="100"/>
      <c r="BL102" s="100"/>
      <c r="BM102" s="96"/>
      <c r="BN102" s="92" t="s">
        <v>36</v>
      </c>
      <c r="BO102" s="93"/>
      <c r="BP102" s="93"/>
      <c r="BQ102" s="93"/>
      <c r="BR102" s="93"/>
      <c r="BS102" s="94"/>
      <c r="BT102" s="95" t="s">
        <v>36</v>
      </c>
      <c r="BU102" s="96"/>
      <c r="BV102" s="49"/>
      <c r="BW102" s="49"/>
      <c r="BX102" s="49"/>
      <c r="BY102" s="49"/>
      <c r="BZ102" s="49"/>
    </row>
    <row r="103" spans="1:78" ht="15" customHeight="1">
      <c r="A103" s="50"/>
      <c r="B103" s="50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0"/>
      <c r="V103" s="50"/>
      <c r="W103" s="50"/>
      <c r="X103" s="50"/>
      <c r="Y103" s="50"/>
      <c r="Z103" s="50"/>
      <c r="AA103" s="50"/>
      <c r="AB103" s="51"/>
      <c r="AC103" s="51"/>
      <c r="AD103" s="51"/>
      <c r="AE103" s="51"/>
      <c r="AF103" s="51"/>
      <c r="AG103" s="51"/>
      <c r="AH103" s="51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1"/>
      <c r="AV103" s="51"/>
      <c r="AW103" s="51"/>
      <c r="AX103" s="51"/>
      <c r="AY103" s="51"/>
      <c r="AZ103" s="51"/>
      <c r="BA103" s="51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1"/>
      <c r="BO103" s="51"/>
      <c r="BP103" s="51"/>
      <c r="BQ103" s="51"/>
      <c r="BR103" s="51"/>
      <c r="BS103" s="51"/>
      <c r="BT103" s="50"/>
      <c r="BU103" s="50"/>
      <c r="BV103" s="49"/>
      <c r="BW103" s="49"/>
      <c r="BX103" s="49"/>
      <c r="BY103" s="49"/>
      <c r="BZ103" s="49"/>
    </row>
    <row r="104" spans="1:78" ht="21.75" customHeight="1">
      <c r="A104" s="146"/>
      <c r="B104" s="146"/>
      <c r="C104" s="146"/>
      <c r="D104" s="146"/>
      <c r="E104" s="146"/>
      <c r="F104" s="110" t="s">
        <v>163</v>
      </c>
      <c r="G104" s="110"/>
      <c r="H104" s="111" t="s">
        <v>162</v>
      </c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49"/>
      <c r="BW104" s="49"/>
      <c r="BX104" s="49"/>
      <c r="BY104" s="49"/>
      <c r="BZ104" s="49"/>
    </row>
    <row r="105" spans="1:78" ht="13.5" customHeight="1">
      <c r="A105" s="146"/>
      <c r="B105" s="146"/>
      <c r="C105" s="49"/>
      <c r="D105" s="49"/>
      <c r="E105" s="49"/>
      <c r="F105" s="153" t="s">
        <v>188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46"/>
      <c r="AO105" s="146"/>
      <c r="AP105" s="146"/>
      <c r="AQ105" s="146"/>
      <c r="AR105" s="146"/>
      <c r="AS105" s="146"/>
      <c r="AT105" s="146"/>
      <c r="AU105" s="147"/>
      <c r="AV105" s="147"/>
      <c r="AW105" s="147"/>
      <c r="AX105" s="147"/>
      <c r="AY105" s="147"/>
      <c r="AZ105" s="147"/>
      <c r="BA105" s="147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7"/>
      <c r="BO105" s="147"/>
      <c r="BP105" s="147"/>
      <c r="BQ105" s="147"/>
      <c r="BR105" s="147"/>
      <c r="BS105" s="147"/>
      <c r="BT105" s="146"/>
      <c r="BU105" s="146"/>
      <c r="BV105" s="49"/>
      <c r="BW105" s="49"/>
      <c r="BX105" s="49"/>
      <c r="BY105" s="49"/>
      <c r="BZ105" s="49"/>
    </row>
    <row r="106" spans="1:78" ht="13.5" customHeigh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7"/>
      <c r="AC106" s="147"/>
      <c r="AD106" s="147"/>
      <c r="AE106" s="147"/>
      <c r="AF106" s="147"/>
      <c r="AG106" s="147"/>
      <c r="AH106" s="147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7"/>
      <c r="AV106" s="147"/>
      <c r="AW106" s="147"/>
      <c r="AX106" s="147"/>
      <c r="AY106" s="147"/>
      <c r="AZ106" s="147"/>
      <c r="BA106" s="147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7"/>
      <c r="BO106" s="147"/>
      <c r="BP106" s="147"/>
      <c r="BQ106" s="147"/>
      <c r="BR106" s="147"/>
      <c r="BS106" s="147"/>
      <c r="BT106" s="146"/>
      <c r="BU106" s="146"/>
      <c r="BV106" s="49"/>
      <c r="BW106" s="49"/>
      <c r="BX106" s="49"/>
      <c r="BY106" s="49"/>
      <c r="BZ106" s="49"/>
    </row>
    <row r="107" spans="1:78" ht="13.5" customHeight="1">
      <c r="A107" s="146"/>
      <c r="B107" s="146"/>
      <c r="C107" s="49"/>
      <c r="D107" s="49"/>
      <c r="E107" s="49"/>
      <c r="F107" s="110" t="s">
        <v>227</v>
      </c>
      <c r="G107" s="110"/>
      <c r="H107" s="111" t="s">
        <v>164</v>
      </c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49"/>
      <c r="BW107" s="49"/>
      <c r="BX107" s="49"/>
      <c r="BY107" s="49"/>
      <c r="BZ107" s="49"/>
    </row>
    <row r="108" spans="1:78" ht="13.5" customHeight="1">
      <c r="A108" s="146"/>
      <c r="B108" s="146"/>
      <c r="C108" s="49"/>
      <c r="D108" s="49"/>
      <c r="E108" s="49"/>
      <c r="F108" s="153" t="s">
        <v>189</v>
      </c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46"/>
      <c r="AO108" s="146"/>
      <c r="AP108" s="146"/>
      <c r="AQ108" s="146"/>
      <c r="AR108" s="146"/>
      <c r="AS108" s="146"/>
      <c r="AT108" s="146"/>
      <c r="AU108" s="147"/>
      <c r="AV108" s="147"/>
      <c r="AW108" s="147"/>
      <c r="AX108" s="147"/>
      <c r="AY108" s="147"/>
      <c r="AZ108" s="147"/>
      <c r="BA108" s="147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7"/>
      <c r="BO108" s="147"/>
      <c r="BP108" s="147"/>
      <c r="BQ108" s="147"/>
      <c r="BR108" s="147"/>
      <c r="BS108" s="147"/>
      <c r="BT108" s="146"/>
      <c r="BU108" s="146"/>
      <c r="BV108" s="49"/>
      <c r="BW108" s="49"/>
      <c r="BX108" s="49"/>
      <c r="BY108" s="49"/>
      <c r="BZ108" s="49"/>
    </row>
    <row r="109" spans="1:78" ht="13.5" customHeight="1">
      <c r="A109" s="146"/>
      <c r="B109" s="146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146"/>
      <c r="V109" s="146"/>
      <c r="W109" s="146"/>
      <c r="X109" s="146"/>
      <c r="Y109" s="146"/>
      <c r="Z109" s="146"/>
      <c r="AA109" s="146"/>
      <c r="AB109" s="147"/>
      <c r="AC109" s="147"/>
      <c r="AD109" s="147"/>
      <c r="AE109" s="147"/>
      <c r="AF109" s="147"/>
      <c r="AG109" s="147"/>
      <c r="AH109" s="147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7"/>
      <c r="AV109" s="147"/>
      <c r="AW109" s="147"/>
      <c r="AX109" s="147"/>
      <c r="AY109" s="147"/>
      <c r="AZ109" s="147"/>
      <c r="BA109" s="147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7"/>
      <c r="BO109" s="147"/>
      <c r="BP109" s="147"/>
      <c r="BQ109" s="147"/>
      <c r="BR109" s="147"/>
      <c r="BS109" s="147"/>
      <c r="BT109" s="146"/>
      <c r="BU109" s="146"/>
      <c r="BV109" s="49"/>
      <c r="BW109" s="49"/>
      <c r="BX109" s="49"/>
      <c r="BY109" s="49"/>
      <c r="BZ109" s="49"/>
    </row>
    <row r="110" spans="1:78" ht="13.5" customHeight="1">
      <c r="A110" s="146"/>
      <c r="B110" s="146"/>
      <c r="C110" s="49"/>
      <c r="D110" s="49"/>
      <c r="E110" s="49"/>
      <c r="F110" s="49" t="s">
        <v>7</v>
      </c>
      <c r="G110" s="49"/>
      <c r="H110" s="150" t="s">
        <v>165</v>
      </c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46"/>
      <c r="V110" s="146"/>
      <c r="W110" s="146"/>
      <c r="X110" s="146"/>
      <c r="Y110" s="146"/>
      <c r="Z110" s="146"/>
      <c r="AA110" s="146"/>
      <c r="AB110" s="147"/>
      <c r="AC110" s="147"/>
      <c r="AD110" s="147"/>
      <c r="AE110" s="147"/>
      <c r="AF110" s="147"/>
      <c r="AG110" s="147"/>
      <c r="AH110" s="147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7"/>
      <c r="AV110" s="147"/>
      <c r="AW110" s="147"/>
      <c r="AX110" s="147"/>
      <c r="AY110" s="147"/>
      <c r="AZ110" s="147"/>
      <c r="BA110" s="147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7"/>
      <c r="BO110" s="147"/>
      <c r="BP110" s="147"/>
      <c r="BQ110" s="147"/>
      <c r="BR110" s="147"/>
      <c r="BS110" s="147"/>
      <c r="BT110" s="146"/>
      <c r="BU110" s="146"/>
      <c r="BV110" s="49"/>
      <c r="BW110" s="49"/>
      <c r="BX110" s="49"/>
      <c r="BY110" s="49"/>
      <c r="BZ110" s="49"/>
    </row>
    <row r="111" spans="1:78" ht="13.5" customHeight="1">
      <c r="A111" s="146"/>
      <c r="B111" s="146"/>
      <c r="C111" s="49"/>
      <c r="D111" s="49"/>
      <c r="E111" s="49"/>
      <c r="F111" s="49"/>
      <c r="G111" s="49"/>
      <c r="H111" s="150" t="s">
        <v>166</v>
      </c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3" t="s">
        <v>190</v>
      </c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46"/>
      <c r="AO111" s="146"/>
      <c r="AP111" s="146"/>
      <c r="AQ111" s="146"/>
      <c r="AR111" s="146"/>
      <c r="AS111" s="146"/>
      <c r="AT111" s="146"/>
      <c r="AU111" s="147"/>
      <c r="AV111" s="147"/>
      <c r="AW111" s="147"/>
      <c r="AX111" s="147"/>
      <c r="AY111" s="147"/>
      <c r="AZ111" s="147"/>
      <c r="BA111" s="147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7"/>
      <c r="BO111" s="147"/>
      <c r="BP111" s="147"/>
      <c r="BQ111" s="147"/>
      <c r="BR111" s="147"/>
      <c r="BS111" s="147"/>
      <c r="BT111" s="146"/>
      <c r="BU111" s="146"/>
      <c r="BV111" s="49"/>
      <c r="BW111" s="49"/>
      <c r="BX111" s="49"/>
      <c r="BY111" s="49"/>
      <c r="BZ111" s="49"/>
    </row>
    <row r="112" spans="1:78" ht="13.5" customHeight="1">
      <c r="A112" s="146"/>
      <c r="B112" s="146"/>
      <c r="C112" s="49"/>
      <c r="D112" s="49"/>
      <c r="E112" s="49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6"/>
      <c r="AO112" s="146"/>
      <c r="AP112" s="146"/>
      <c r="AQ112" s="146"/>
      <c r="AR112" s="146"/>
      <c r="AS112" s="146"/>
      <c r="AT112" s="146"/>
      <c r="AU112" s="147"/>
      <c r="AV112" s="147"/>
      <c r="AW112" s="147"/>
      <c r="AX112" s="147"/>
      <c r="AY112" s="147"/>
      <c r="AZ112" s="147"/>
      <c r="BA112" s="147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7"/>
      <c r="BO112" s="147"/>
      <c r="BP112" s="147"/>
      <c r="BQ112" s="147"/>
      <c r="BR112" s="147"/>
      <c r="BS112" s="147"/>
      <c r="BT112" s="146"/>
      <c r="BU112" s="146"/>
      <c r="BV112" s="49"/>
      <c r="BW112" s="49"/>
      <c r="BX112" s="49"/>
      <c r="BY112" s="49"/>
      <c r="BZ112" s="49"/>
    </row>
    <row r="113" spans="1:78" ht="25.5" customHeight="1">
      <c r="A113" s="146"/>
      <c r="B113" s="146"/>
      <c r="C113" s="49"/>
      <c r="D113" s="49"/>
      <c r="E113" s="49"/>
      <c r="F113" s="149" t="s">
        <v>167</v>
      </c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51" t="s">
        <v>191</v>
      </c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46"/>
      <c r="AO113" s="146"/>
      <c r="AP113" s="146"/>
      <c r="AQ113" s="146"/>
      <c r="AR113" s="146"/>
      <c r="AS113" s="146"/>
      <c r="AT113" s="146"/>
      <c r="AU113" s="147"/>
      <c r="AV113" s="147"/>
      <c r="AW113" s="147"/>
      <c r="AX113" s="147"/>
      <c r="AY113" s="147"/>
      <c r="AZ113" s="147"/>
      <c r="BA113" s="147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7"/>
      <c r="BO113" s="147"/>
      <c r="BP113" s="147"/>
      <c r="BQ113" s="147"/>
      <c r="BR113" s="147"/>
      <c r="BS113" s="147"/>
      <c r="BT113" s="146"/>
      <c r="BU113" s="146"/>
      <c r="BV113" s="49"/>
      <c r="BW113" s="49"/>
      <c r="BX113" s="49"/>
      <c r="BY113" s="49"/>
      <c r="BZ113" s="49"/>
    </row>
    <row r="114" spans="1:78" ht="48.75" customHeight="1">
      <c r="A114" s="146"/>
      <c r="B114" s="146"/>
      <c r="C114" s="49"/>
      <c r="D114" s="49"/>
      <c r="E114" s="49"/>
      <c r="F114" s="150" t="s">
        <v>168</v>
      </c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02" t="s">
        <v>236</v>
      </c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46"/>
      <c r="AO114" s="146"/>
      <c r="AP114" s="146"/>
      <c r="AQ114" s="146"/>
      <c r="AR114" s="146"/>
      <c r="AS114" s="146"/>
      <c r="AT114" s="146"/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/>
      <c r="BE114" s="296"/>
      <c r="BF114" s="296"/>
      <c r="BG114" s="146"/>
      <c r="BH114" s="146"/>
      <c r="BI114" s="146"/>
      <c r="BJ114" s="146"/>
      <c r="BK114" s="146"/>
      <c r="BL114" s="146"/>
      <c r="BM114" s="146"/>
      <c r="BN114" s="147"/>
      <c r="BO114" s="147"/>
      <c r="BP114" s="147"/>
      <c r="BQ114" s="147"/>
      <c r="BR114" s="147"/>
      <c r="BS114" s="147"/>
      <c r="BT114" s="146"/>
      <c r="BU114" s="146"/>
      <c r="BV114" s="49"/>
      <c r="BW114" s="49"/>
      <c r="BX114" s="49"/>
      <c r="BY114" s="49"/>
      <c r="BZ114" s="49"/>
    </row>
    <row r="115" spans="1:78" ht="13.5" customHeight="1">
      <c r="A115" s="146"/>
      <c r="B115" s="146"/>
      <c r="C115" s="49"/>
      <c r="D115" s="49"/>
      <c r="E115" s="49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6"/>
      <c r="AO115" s="146"/>
      <c r="AP115" s="146"/>
      <c r="AQ115" s="146"/>
      <c r="AR115" s="146"/>
      <c r="AS115" s="146"/>
      <c r="AT115" s="146"/>
      <c r="AU115" s="147"/>
      <c r="AV115" s="147"/>
      <c r="AW115" s="147"/>
      <c r="AX115" s="147"/>
      <c r="AY115" s="147"/>
      <c r="AZ115" s="147"/>
      <c r="BA115" s="147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7"/>
      <c r="BO115" s="147"/>
      <c r="BP115" s="147"/>
      <c r="BQ115" s="147"/>
      <c r="BR115" s="147"/>
      <c r="BS115" s="147"/>
      <c r="BT115" s="146"/>
      <c r="BU115" s="146"/>
      <c r="BV115" s="49"/>
      <c r="BW115" s="49"/>
      <c r="BX115" s="49"/>
      <c r="BY115" s="49"/>
      <c r="BZ115" s="49"/>
    </row>
    <row r="116" spans="1:78" ht="13.5" customHeight="1">
      <c r="A116" s="146"/>
      <c r="B116" s="146"/>
      <c r="C116" s="49"/>
      <c r="D116" s="49"/>
      <c r="E116" s="49"/>
      <c r="F116" s="149" t="s">
        <v>169</v>
      </c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02" t="s">
        <v>234</v>
      </c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46"/>
      <c r="AO116" s="146"/>
      <c r="AP116" s="146"/>
      <c r="AQ116" s="146"/>
      <c r="AR116" s="146"/>
      <c r="AS116" s="146"/>
      <c r="AT116" s="146"/>
      <c r="AU116" s="147"/>
      <c r="AV116" s="147"/>
      <c r="AW116" s="147"/>
      <c r="AX116" s="147"/>
      <c r="AY116" s="147"/>
      <c r="AZ116" s="147"/>
      <c r="BA116" s="147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7"/>
      <c r="BO116" s="147"/>
      <c r="BP116" s="147"/>
      <c r="BQ116" s="147"/>
      <c r="BR116" s="147"/>
      <c r="BS116" s="147"/>
      <c r="BT116" s="146"/>
      <c r="BU116" s="146"/>
      <c r="BV116" s="49"/>
      <c r="BW116" s="49"/>
      <c r="BX116" s="49"/>
      <c r="BY116" s="49"/>
      <c r="BZ116" s="49"/>
    </row>
    <row r="117" spans="1:78" ht="13.5" customHeight="1">
      <c r="A117" s="146"/>
      <c r="B117" s="146"/>
      <c r="C117" s="49"/>
      <c r="D117" s="49"/>
      <c r="E117" s="49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6"/>
      <c r="AO117" s="146"/>
      <c r="AP117" s="146"/>
      <c r="AQ117" s="146"/>
      <c r="AR117" s="146"/>
      <c r="AS117" s="146"/>
      <c r="AT117" s="146"/>
      <c r="AU117" s="147"/>
      <c r="AV117" s="147"/>
      <c r="AW117" s="147"/>
      <c r="AX117" s="147"/>
      <c r="AY117" s="147"/>
      <c r="AZ117" s="147"/>
      <c r="BA117" s="147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7"/>
      <c r="BO117" s="147"/>
      <c r="BP117" s="147"/>
      <c r="BQ117" s="147"/>
      <c r="BR117" s="147"/>
      <c r="BS117" s="147"/>
      <c r="BT117" s="146"/>
      <c r="BU117" s="146"/>
      <c r="BV117" s="49"/>
      <c r="BW117" s="49"/>
      <c r="BX117" s="49"/>
      <c r="BY117" s="49"/>
      <c r="BZ117" s="49"/>
    </row>
    <row r="118" spans="1:78" ht="13.5" customHeight="1">
      <c r="A118" s="146"/>
      <c r="B118" s="146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146"/>
      <c r="V118" s="146"/>
      <c r="W118" s="146"/>
      <c r="X118" s="146"/>
      <c r="Y118" s="146"/>
      <c r="Z118" s="146"/>
      <c r="AA118" s="146"/>
      <c r="AB118" s="147"/>
      <c r="AC118" s="147"/>
      <c r="AD118" s="147"/>
      <c r="AE118" s="147"/>
      <c r="AF118" s="147"/>
      <c r="AG118" s="147"/>
      <c r="AH118" s="147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7"/>
      <c r="AV118" s="147"/>
      <c r="AW118" s="147"/>
      <c r="AX118" s="147"/>
      <c r="AY118" s="147"/>
      <c r="AZ118" s="147"/>
      <c r="BA118" s="147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7"/>
      <c r="BO118" s="147"/>
      <c r="BP118" s="147"/>
      <c r="BQ118" s="147"/>
      <c r="BR118" s="147"/>
      <c r="BS118" s="147"/>
      <c r="BT118" s="146"/>
      <c r="BU118" s="146"/>
      <c r="BV118" s="49"/>
      <c r="BW118" s="49"/>
      <c r="BX118" s="49"/>
      <c r="BY118" s="49"/>
      <c r="BZ118" s="49"/>
    </row>
    <row r="119" spans="1:78" ht="13.5" customHeight="1">
      <c r="A119" s="146"/>
      <c r="B119" s="146"/>
      <c r="C119" s="146" t="s">
        <v>170</v>
      </c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7"/>
      <c r="AC119" s="147"/>
      <c r="AD119" s="147"/>
      <c r="AE119" s="147"/>
      <c r="AF119" s="147"/>
      <c r="AG119" s="147"/>
      <c r="AH119" s="147"/>
      <c r="AI119" s="146" t="s">
        <v>104</v>
      </c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7"/>
      <c r="AV119" s="147"/>
      <c r="AW119" s="147"/>
      <c r="AX119" s="147"/>
      <c r="AY119" s="147"/>
      <c r="AZ119" s="147"/>
      <c r="BA119" s="147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7"/>
      <c r="BO119" s="147"/>
      <c r="BP119" s="147"/>
      <c r="BQ119" s="147"/>
      <c r="BR119" s="147"/>
      <c r="BS119" s="147"/>
      <c r="BT119" s="146"/>
      <c r="BU119" s="146"/>
      <c r="BV119" s="49"/>
      <c r="BW119" s="49"/>
      <c r="BX119" s="49"/>
      <c r="BY119" s="49"/>
      <c r="BZ119" s="49"/>
    </row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  <row r="3991" s="7" customFormat="1" ht="15"/>
    <row r="3992" s="7" customFormat="1" ht="15"/>
    <row r="3993" s="7" customFormat="1" ht="15"/>
    <row r="3994" s="7" customFormat="1" ht="15"/>
    <row r="3995" s="7" customFormat="1" ht="15"/>
    <row r="3996" s="7" customFormat="1" ht="15"/>
    <row r="3997" s="7" customFormat="1" ht="15"/>
    <row r="3998" s="7" customFormat="1" ht="15"/>
    <row r="3999" s="7" customFormat="1" ht="15"/>
    <row r="4000" s="7" customFormat="1" ht="15"/>
    <row r="4001" s="7" customFormat="1" ht="15"/>
    <row r="4002" s="7" customFormat="1" ht="15"/>
    <row r="4003" s="7" customFormat="1" ht="15"/>
    <row r="4004" s="7" customFormat="1" ht="15"/>
    <row r="4005" s="7" customFormat="1" ht="15"/>
    <row r="4006" s="7" customFormat="1" ht="15"/>
    <row r="4007" s="7" customFormat="1" ht="15"/>
    <row r="4008" s="7" customFormat="1" ht="15"/>
    <row r="4009" s="7" customFormat="1" ht="15"/>
    <row r="4010" s="7" customFormat="1" ht="15"/>
    <row r="4011" s="7" customFormat="1" ht="15"/>
    <row r="4012" s="7" customFormat="1" ht="15"/>
    <row r="4013" s="7" customFormat="1" ht="15"/>
    <row r="4014" s="7" customFormat="1" ht="15"/>
    <row r="4015" s="7" customFormat="1" ht="15"/>
    <row r="4016" s="7" customFormat="1" ht="15"/>
    <row r="4017" s="7" customFormat="1" ht="15"/>
    <row r="4018" s="7" customFormat="1" ht="15"/>
    <row r="4019" s="7" customFormat="1" ht="15"/>
  </sheetData>
  <sheetProtection/>
  <mergeCells count="656">
    <mergeCell ref="C75:BU75"/>
    <mergeCell ref="C79:BU79"/>
    <mergeCell ref="C81:BU81"/>
    <mergeCell ref="C82:T82"/>
    <mergeCell ref="C76:T76"/>
    <mergeCell ref="C77:T77"/>
    <mergeCell ref="C78:T78"/>
    <mergeCell ref="C80:T80"/>
    <mergeCell ref="U82:AA82"/>
    <mergeCell ref="AB82:AH82"/>
    <mergeCell ref="A75:B75"/>
    <mergeCell ref="A76:B76"/>
    <mergeCell ref="A77:B77"/>
    <mergeCell ref="A78:B78"/>
    <mergeCell ref="A79:B79"/>
    <mergeCell ref="A80:B80"/>
    <mergeCell ref="AU82:BA82"/>
    <mergeCell ref="BB82:BF82"/>
    <mergeCell ref="BG82:BM82"/>
    <mergeCell ref="BN82:BS82"/>
    <mergeCell ref="A81:B81"/>
    <mergeCell ref="A82:B82"/>
    <mergeCell ref="BT82:BU82"/>
    <mergeCell ref="BN80:BS80"/>
    <mergeCell ref="BT80:BU80"/>
    <mergeCell ref="U80:AA80"/>
    <mergeCell ref="AB80:AH80"/>
    <mergeCell ref="AI80:AM80"/>
    <mergeCell ref="AN80:AT80"/>
    <mergeCell ref="AU80:BA80"/>
    <mergeCell ref="AI82:AM82"/>
    <mergeCell ref="AN82:AT82"/>
    <mergeCell ref="BN77:BS77"/>
    <mergeCell ref="BB80:BF80"/>
    <mergeCell ref="BG80:BM80"/>
    <mergeCell ref="AN78:AT78"/>
    <mergeCell ref="AU78:BA78"/>
    <mergeCell ref="BB78:BF78"/>
    <mergeCell ref="BG78:BM78"/>
    <mergeCell ref="BG76:BM76"/>
    <mergeCell ref="BN78:BS78"/>
    <mergeCell ref="BT78:BU78"/>
    <mergeCell ref="U77:AA77"/>
    <mergeCell ref="AB77:AH77"/>
    <mergeCell ref="AI77:AM77"/>
    <mergeCell ref="AN77:AT77"/>
    <mergeCell ref="AU77:BA77"/>
    <mergeCell ref="BB77:BF77"/>
    <mergeCell ref="BG77:BM77"/>
    <mergeCell ref="BB74:BF74"/>
    <mergeCell ref="BT77:BU77"/>
    <mergeCell ref="BN76:BS76"/>
    <mergeCell ref="BT76:BU76"/>
    <mergeCell ref="U76:AA76"/>
    <mergeCell ref="AB76:AH76"/>
    <mergeCell ref="AI76:AM76"/>
    <mergeCell ref="AN76:AT76"/>
    <mergeCell ref="AU76:BA76"/>
    <mergeCell ref="BB76:BF76"/>
    <mergeCell ref="U74:AA74"/>
    <mergeCell ref="AB74:AH74"/>
    <mergeCell ref="AI74:AM74"/>
    <mergeCell ref="AN74:AT74"/>
    <mergeCell ref="AU74:BA74"/>
    <mergeCell ref="C74:T74"/>
    <mergeCell ref="C62:T62"/>
    <mergeCell ref="C56:T56"/>
    <mergeCell ref="A27:B27"/>
    <mergeCell ref="C27:V27"/>
    <mergeCell ref="W27:AC27"/>
    <mergeCell ref="U114:AM114"/>
    <mergeCell ref="AD27:AI27"/>
    <mergeCell ref="AJ27:AN27"/>
    <mergeCell ref="A28:B28"/>
    <mergeCell ref="C28:V28"/>
    <mergeCell ref="W116:AM116"/>
    <mergeCell ref="U19:BQ19"/>
    <mergeCell ref="AT1:BL1"/>
    <mergeCell ref="AT2:BK2"/>
    <mergeCell ref="AT3:BJ3"/>
    <mergeCell ref="AT4:BS4"/>
    <mergeCell ref="A7:BS7"/>
    <mergeCell ref="A8:BQ8"/>
    <mergeCell ref="H10:O10"/>
    <mergeCell ref="Q10:BS10"/>
    <mergeCell ref="H11:O11"/>
    <mergeCell ref="Q11:BQ11"/>
    <mergeCell ref="H13:O13"/>
    <mergeCell ref="Q13:BQ13"/>
    <mergeCell ref="AJ24:AN24"/>
    <mergeCell ref="H14:O14"/>
    <mergeCell ref="Q14:BQ14"/>
    <mergeCell ref="H16:O16"/>
    <mergeCell ref="Q16:W16"/>
    <mergeCell ref="H17:O17"/>
    <mergeCell ref="Q17:W17"/>
    <mergeCell ref="Z17:BQ17"/>
    <mergeCell ref="BH24:BM24"/>
    <mergeCell ref="BN24:BS24"/>
    <mergeCell ref="BT24:BU24"/>
    <mergeCell ref="A23:B24"/>
    <mergeCell ref="C23:V24"/>
    <mergeCell ref="W23:AN23"/>
    <mergeCell ref="AO23:BG23"/>
    <mergeCell ref="BH23:BU23"/>
    <mergeCell ref="W24:AC24"/>
    <mergeCell ref="AD24:AI24"/>
    <mergeCell ref="AO24:AT24"/>
    <mergeCell ref="AU24:BA24"/>
    <mergeCell ref="BB24:BG24"/>
    <mergeCell ref="AU25:BA25"/>
    <mergeCell ref="BB25:BG25"/>
    <mergeCell ref="BV21:BZ21"/>
    <mergeCell ref="BH25:BM25"/>
    <mergeCell ref="BN25:BS25"/>
    <mergeCell ref="BT25:BU25"/>
    <mergeCell ref="A25:B25"/>
    <mergeCell ref="C25:V25"/>
    <mergeCell ref="W25:AC25"/>
    <mergeCell ref="AD25:AI25"/>
    <mergeCell ref="AJ25:AN25"/>
    <mergeCell ref="AO25:AT25"/>
    <mergeCell ref="AO27:AT27"/>
    <mergeCell ref="AU27:BA27"/>
    <mergeCell ref="BB27:BG27"/>
    <mergeCell ref="BH27:BM27"/>
    <mergeCell ref="BN27:BS27"/>
    <mergeCell ref="BT27:BU27"/>
    <mergeCell ref="W28:AC28"/>
    <mergeCell ref="AD28:AI28"/>
    <mergeCell ref="AJ28:AN28"/>
    <mergeCell ref="AO28:AT28"/>
    <mergeCell ref="AU28:BA28"/>
    <mergeCell ref="BB28:BG28"/>
    <mergeCell ref="BH28:BM28"/>
    <mergeCell ref="BN28:BS28"/>
    <mergeCell ref="BT28:BU28"/>
    <mergeCell ref="F30:G30"/>
    <mergeCell ref="BJ31:BN31"/>
    <mergeCell ref="A32:B32"/>
    <mergeCell ref="C32:V32"/>
    <mergeCell ref="W32:AK32"/>
    <mergeCell ref="AL32:AZ32"/>
    <mergeCell ref="BA32:BO32"/>
    <mergeCell ref="A33:B33"/>
    <mergeCell ref="C33:V33"/>
    <mergeCell ref="W33:AK33"/>
    <mergeCell ref="AL33:AZ33"/>
    <mergeCell ref="BA33:BO33"/>
    <mergeCell ref="A34:B34"/>
    <mergeCell ref="C34:V34"/>
    <mergeCell ref="W34:AK34"/>
    <mergeCell ref="AL34:AZ34"/>
    <mergeCell ref="BA34:BO34"/>
    <mergeCell ref="A35:B35"/>
    <mergeCell ref="C35:V35"/>
    <mergeCell ref="W35:AK35"/>
    <mergeCell ref="AL35:AZ35"/>
    <mergeCell ref="BA35:BO35"/>
    <mergeCell ref="A36:B36"/>
    <mergeCell ref="C36:V36"/>
    <mergeCell ref="W36:AK36"/>
    <mergeCell ref="AL36:AZ36"/>
    <mergeCell ref="BA36:BO36"/>
    <mergeCell ref="A37:B37"/>
    <mergeCell ref="C37:V37"/>
    <mergeCell ref="W37:AK37"/>
    <mergeCell ref="AL37:AZ37"/>
    <mergeCell ref="BA37:BO37"/>
    <mergeCell ref="A38:B38"/>
    <mergeCell ref="C38:V38"/>
    <mergeCell ref="W38:AK38"/>
    <mergeCell ref="AL38:AZ38"/>
    <mergeCell ref="BA38:BO38"/>
    <mergeCell ref="A39:B39"/>
    <mergeCell ref="C39:V39"/>
    <mergeCell ref="W39:AK39"/>
    <mergeCell ref="AL39:AZ39"/>
    <mergeCell ref="BA39:BO39"/>
    <mergeCell ref="A40:B40"/>
    <mergeCell ref="C40:V40"/>
    <mergeCell ref="W40:AK40"/>
    <mergeCell ref="AL40:AZ40"/>
    <mergeCell ref="BA40:BO40"/>
    <mergeCell ref="A41:B41"/>
    <mergeCell ref="C41:V41"/>
    <mergeCell ref="W41:AK41"/>
    <mergeCell ref="AL41:AZ41"/>
    <mergeCell ref="BA41:BO41"/>
    <mergeCell ref="A42:B42"/>
    <mergeCell ref="C42:V42"/>
    <mergeCell ref="W42:AK42"/>
    <mergeCell ref="AL42:AZ42"/>
    <mergeCell ref="BA42:BO42"/>
    <mergeCell ref="A43:B43"/>
    <mergeCell ref="C43:V43"/>
    <mergeCell ref="W43:AK43"/>
    <mergeCell ref="AL43:AZ43"/>
    <mergeCell ref="BA43:BO43"/>
    <mergeCell ref="A44:B44"/>
    <mergeCell ref="C44:V44"/>
    <mergeCell ref="W44:AK44"/>
    <mergeCell ref="AL44:AZ44"/>
    <mergeCell ref="BA44:BO44"/>
    <mergeCell ref="A45:B45"/>
    <mergeCell ref="C45:V45"/>
    <mergeCell ref="W45:AK45"/>
    <mergeCell ref="AL45:AZ45"/>
    <mergeCell ref="BA45:BO45"/>
    <mergeCell ref="A46:B46"/>
    <mergeCell ref="C46:V46"/>
    <mergeCell ref="W46:AK46"/>
    <mergeCell ref="AL46:AZ46"/>
    <mergeCell ref="BA46:BO46"/>
    <mergeCell ref="A47:B47"/>
    <mergeCell ref="C47:V47"/>
    <mergeCell ref="W47:AK47"/>
    <mergeCell ref="AL47:AZ47"/>
    <mergeCell ref="BA47:BO47"/>
    <mergeCell ref="A48:B48"/>
    <mergeCell ref="C48:V48"/>
    <mergeCell ref="W48:AK48"/>
    <mergeCell ref="AL48:AZ48"/>
    <mergeCell ref="BA48:BO48"/>
    <mergeCell ref="F50:G50"/>
    <mergeCell ref="A52:B53"/>
    <mergeCell ref="C52:T53"/>
    <mergeCell ref="U52:AM52"/>
    <mergeCell ref="AN52:BF52"/>
    <mergeCell ref="BG52:BU52"/>
    <mergeCell ref="U53:AA53"/>
    <mergeCell ref="AB53:AH53"/>
    <mergeCell ref="AI53:AM53"/>
    <mergeCell ref="AN53:AT53"/>
    <mergeCell ref="AU53:BA53"/>
    <mergeCell ref="BB53:BF53"/>
    <mergeCell ref="BG53:BM53"/>
    <mergeCell ref="BN53:BS53"/>
    <mergeCell ref="BT53:BU53"/>
    <mergeCell ref="A54:B54"/>
    <mergeCell ref="C54:BU54"/>
    <mergeCell ref="A57:B57"/>
    <mergeCell ref="C57:BU57"/>
    <mergeCell ref="A55:B55"/>
    <mergeCell ref="C55:BU55"/>
    <mergeCell ref="A56:B56"/>
    <mergeCell ref="U56:AA56"/>
    <mergeCell ref="AB56:AH56"/>
    <mergeCell ref="AB58:AH58"/>
    <mergeCell ref="AI58:AM58"/>
    <mergeCell ref="AN58:AT58"/>
    <mergeCell ref="BG56:BM56"/>
    <mergeCell ref="BN56:BS56"/>
    <mergeCell ref="BT56:BU56"/>
    <mergeCell ref="AI56:AM56"/>
    <mergeCell ref="AN56:AT56"/>
    <mergeCell ref="AU56:BA56"/>
    <mergeCell ref="BB56:BF56"/>
    <mergeCell ref="AU58:BA58"/>
    <mergeCell ref="BB58:BF58"/>
    <mergeCell ref="BG58:BM58"/>
    <mergeCell ref="BN58:BS58"/>
    <mergeCell ref="BT58:BU58"/>
    <mergeCell ref="A59:B59"/>
    <mergeCell ref="C59:BU59"/>
    <mergeCell ref="A58:B58"/>
    <mergeCell ref="C58:T58"/>
    <mergeCell ref="U58:AA58"/>
    <mergeCell ref="BT60:BU60"/>
    <mergeCell ref="A61:B61"/>
    <mergeCell ref="C61:BU61"/>
    <mergeCell ref="A60:B60"/>
    <mergeCell ref="C60:T60"/>
    <mergeCell ref="U60:AA60"/>
    <mergeCell ref="AB60:AH60"/>
    <mergeCell ref="AI60:AM60"/>
    <mergeCell ref="AN60:AT60"/>
    <mergeCell ref="AN62:AT62"/>
    <mergeCell ref="BG62:BM62"/>
    <mergeCell ref="AU60:BA60"/>
    <mergeCell ref="BB60:BF60"/>
    <mergeCell ref="BG60:BM60"/>
    <mergeCell ref="BN60:BS60"/>
    <mergeCell ref="A64:B64"/>
    <mergeCell ref="C64:BU64"/>
    <mergeCell ref="AU62:BA62"/>
    <mergeCell ref="BB62:BF62"/>
    <mergeCell ref="BN62:BS62"/>
    <mergeCell ref="BT62:BU62"/>
    <mergeCell ref="A62:B62"/>
    <mergeCell ref="U62:AA62"/>
    <mergeCell ref="AB62:AH62"/>
    <mergeCell ref="AI62:AM62"/>
    <mergeCell ref="A65:B65"/>
    <mergeCell ref="C65:T65"/>
    <mergeCell ref="U65:AA65"/>
    <mergeCell ref="AB65:AH65"/>
    <mergeCell ref="AI65:AM65"/>
    <mergeCell ref="AN65:AT65"/>
    <mergeCell ref="AU65:BA65"/>
    <mergeCell ref="BB65:BF65"/>
    <mergeCell ref="BG65:BM65"/>
    <mergeCell ref="BN65:BS65"/>
    <mergeCell ref="BT65:BU65"/>
    <mergeCell ref="A66:B66"/>
    <mergeCell ref="C66:T66"/>
    <mergeCell ref="U66:AA66"/>
    <mergeCell ref="AB66:AH66"/>
    <mergeCell ref="AI66:AM66"/>
    <mergeCell ref="AN66:AT66"/>
    <mergeCell ref="AU66:BA66"/>
    <mergeCell ref="BB66:BF66"/>
    <mergeCell ref="BG66:BM66"/>
    <mergeCell ref="BN66:BS66"/>
    <mergeCell ref="BT66:BU66"/>
    <mergeCell ref="A67:B67"/>
    <mergeCell ref="C67:E67"/>
    <mergeCell ref="F67:G67"/>
    <mergeCell ref="H67:BU67"/>
    <mergeCell ref="A68:B68"/>
    <mergeCell ref="C68:T68"/>
    <mergeCell ref="U68:AA68"/>
    <mergeCell ref="AB68:AH68"/>
    <mergeCell ref="AI68:AM68"/>
    <mergeCell ref="AN68:AT68"/>
    <mergeCell ref="AU68:BA68"/>
    <mergeCell ref="BB68:BF68"/>
    <mergeCell ref="BG68:BM68"/>
    <mergeCell ref="BN68:BS68"/>
    <mergeCell ref="BT68:BU68"/>
    <mergeCell ref="A69:B70"/>
    <mergeCell ref="C69:T70"/>
    <mergeCell ref="U69:AM69"/>
    <mergeCell ref="AN69:BF69"/>
    <mergeCell ref="BG69:BU69"/>
    <mergeCell ref="U70:AA70"/>
    <mergeCell ref="AB70:AH70"/>
    <mergeCell ref="AI70:AM70"/>
    <mergeCell ref="AN70:AT70"/>
    <mergeCell ref="AU70:BA70"/>
    <mergeCell ref="BB70:BF70"/>
    <mergeCell ref="A71:B71"/>
    <mergeCell ref="C71:T71"/>
    <mergeCell ref="U71:AA71"/>
    <mergeCell ref="AB71:AH71"/>
    <mergeCell ref="AI71:AM71"/>
    <mergeCell ref="AN71:AT71"/>
    <mergeCell ref="A73:B73"/>
    <mergeCell ref="C73:T73"/>
    <mergeCell ref="U73:AA73"/>
    <mergeCell ref="AB73:AH73"/>
    <mergeCell ref="AI73:AM73"/>
    <mergeCell ref="AN73:AT73"/>
    <mergeCell ref="H104:BU104"/>
    <mergeCell ref="BN105:BS105"/>
    <mergeCell ref="BT105:BU105"/>
    <mergeCell ref="BG71:BM71"/>
    <mergeCell ref="BN71:BS71"/>
    <mergeCell ref="AU73:BA73"/>
    <mergeCell ref="BB73:BF73"/>
    <mergeCell ref="BG73:BM73"/>
    <mergeCell ref="BN73:BS73"/>
    <mergeCell ref="BT73:BU73"/>
    <mergeCell ref="A74:B74"/>
    <mergeCell ref="BG74:BM74"/>
    <mergeCell ref="A105:B105"/>
    <mergeCell ref="F105:AM105"/>
    <mergeCell ref="AN105:AT105"/>
    <mergeCell ref="BN85:BS85"/>
    <mergeCell ref="A86:C86"/>
    <mergeCell ref="A104:B104"/>
    <mergeCell ref="C104:E104"/>
    <mergeCell ref="F104:G104"/>
    <mergeCell ref="U106:AA106"/>
    <mergeCell ref="AB106:AH106"/>
    <mergeCell ref="AI106:AM106"/>
    <mergeCell ref="AN106:AT106"/>
    <mergeCell ref="BG105:BM105"/>
    <mergeCell ref="U78:AA78"/>
    <mergeCell ref="AB78:AH78"/>
    <mergeCell ref="AI78:AM78"/>
    <mergeCell ref="AU105:BA105"/>
    <mergeCell ref="BB105:BF105"/>
    <mergeCell ref="AU106:BA106"/>
    <mergeCell ref="BB106:BF106"/>
    <mergeCell ref="BG106:BM106"/>
    <mergeCell ref="BN106:BS106"/>
    <mergeCell ref="BT106:BU106"/>
    <mergeCell ref="A107:B107"/>
    <mergeCell ref="F107:G107"/>
    <mergeCell ref="H107:BU107"/>
    <mergeCell ref="A106:B106"/>
    <mergeCell ref="C106:T106"/>
    <mergeCell ref="A108:B108"/>
    <mergeCell ref="F108:AM108"/>
    <mergeCell ref="AN108:AT108"/>
    <mergeCell ref="AU108:BA108"/>
    <mergeCell ref="BB108:BF108"/>
    <mergeCell ref="BG108:BM108"/>
    <mergeCell ref="BN108:BS108"/>
    <mergeCell ref="BT108:BU108"/>
    <mergeCell ref="A109:B109"/>
    <mergeCell ref="U109:AA109"/>
    <mergeCell ref="AB109:AH109"/>
    <mergeCell ref="AI109:AM109"/>
    <mergeCell ref="AN109:AT109"/>
    <mergeCell ref="AU109:BA109"/>
    <mergeCell ref="BB109:BF109"/>
    <mergeCell ref="BG109:BM109"/>
    <mergeCell ref="BN109:BS109"/>
    <mergeCell ref="BT109:BU109"/>
    <mergeCell ref="A110:B110"/>
    <mergeCell ref="H110:T110"/>
    <mergeCell ref="U110:AA110"/>
    <mergeCell ref="AB110:AH110"/>
    <mergeCell ref="AI110:AM110"/>
    <mergeCell ref="AN110:AT110"/>
    <mergeCell ref="AU110:BA110"/>
    <mergeCell ref="BB110:BF110"/>
    <mergeCell ref="A111:B111"/>
    <mergeCell ref="H111:T111"/>
    <mergeCell ref="AN111:AT111"/>
    <mergeCell ref="AU111:BA111"/>
    <mergeCell ref="BB111:BF111"/>
    <mergeCell ref="BG111:BM111"/>
    <mergeCell ref="BG112:BM112"/>
    <mergeCell ref="BN112:BS112"/>
    <mergeCell ref="BT112:BU112"/>
    <mergeCell ref="U111:AM111"/>
    <mergeCell ref="BG110:BM110"/>
    <mergeCell ref="BN110:BS110"/>
    <mergeCell ref="BT110:BU110"/>
    <mergeCell ref="BN111:BS111"/>
    <mergeCell ref="AU113:BA113"/>
    <mergeCell ref="BB113:BF113"/>
    <mergeCell ref="BG113:BM113"/>
    <mergeCell ref="U113:AM113"/>
    <mergeCell ref="BT111:BU111"/>
    <mergeCell ref="A112:B112"/>
    <mergeCell ref="F112:AM112"/>
    <mergeCell ref="AN112:AT112"/>
    <mergeCell ref="AU112:BA112"/>
    <mergeCell ref="BB112:BF112"/>
    <mergeCell ref="BT113:BU113"/>
    <mergeCell ref="A114:B114"/>
    <mergeCell ref="F114:T114"/>
    <mergeCell ref="AN114:AT114"/>
    <mergeCell ref="BG114:BM114"/>
    <mergeCell ref="BN114:BS114"/>
    <mergeCell ref="BT114:BU114"/>
    <mergeCell ref="A113:B113"/>
    <mergeCell ref="F113:T113"/>
    <mergeCell ref="AN113:AT113"/>
    <mergeCell ref="A115:B115"/>
    <mergeCell ref="F115:AM115"/>
    <mergeCell ref="AN115:AT115"/>
    <mergeCell ref="AU115:BA115"/>
    <mergeCell ref="BB115:BF115"/>
    <mergeCell ref="BG115:BM115"/>
    <mergeCell ref="BN115:BS115"/>
    <mergeCell ref="BT115:BU115"/>
    <mergeCell ref="A116:B116"/>
    <mergeCell ref="F116:V116"/>
    <mergeCell ref="AN116:AT116"/>
    <mergeCell ref="AU116:BA116"/>
    <mergeCell ref="BB116:BF116"/>
    <mergeCell ref="BG116:BM116"/>
    <mergeCell ref="BN116:BS116"/>
    <mergeCell ref="BT116:BU116"/>
    <mergeCell ref="A117:B117"/>
    <mergeCell ref="F117:AM117"/>
    <mergeCell ref="AN117:AT117"/>
    <mergeCell ref="AU117:BA117"/>
    <mergeCell ref="BB117:BF117"/>
    <mergeCell ref="BG117:BM117"/>
    <mergeCell ref="A118:B118"/>
    <mergeCell ref="U118:AA118"/>
    <mergeCell ref="AB118:AH118"/>
    <mergeCell ref="AI118:AM118"/>
    <mergeCell ref="AN118:AT118"/>
    <mergeCell ref="AU118:BA118"/>
    <mergeCell ref="BG119:BM119"/>
    <mergeCell ref="BN117:BS117"/>
    <mergeCell ref="BT117:BU117"/>
    <mergeCell ref="BB118:BF118"/>
    <mergeCell ref="BG118:BM118"/>
    <mergeCell ref="BN119:BS119"/>
    <mergeCell ref="BT119:BU119"/>
    <mergeCell ref="Z16:BS16"/>
    <mergeCell ref="BN118:BS118"/>
    <mergeCell ref="BT118:BU118"/>
    <mergeCell ref="A119:B119"/>
    <mergeCell ref="C119:T119"/>
    <mergeCell ref="U119:AA119"/>
    <mergeCell ref="AB119:AH119"/>
    <mergeCell ref="AI119:AT119"/>
    <mergeCell ref="AU119:BA119"/>
    <mergeCell ref="BB119:BF119"/>
    <mergeCell ref="BT71:BU71"/>
    <mergeCell ref="BB71:BF71"/>
    <mergeCell ref="AU71:BA71"/>
    <mergeCell ref="BG70:BM70"/>
    <mergeCell ref="BN70:BS70"/>
    <mergeCell ref="BT70:BU70"/>
    <mergeCell ref="A26:B26"/>
    <mergeCell ref="F84:G84"/>
    <mergeCell ref="H84:BU84"/>
    <mergeCell ref="A85:C85"/>
    <mergeCell ref="D85:Y85"/>
    <mergeCell ref="Z85:AJ85"/>
    <mergeCell ref="AK85:AU85"/>
    <mergeCell ref="AV85:BD85"/>
    <mergeCell ref="BE85:BM85"/>
    <mergeCell ref="A72:B72"/>
    <mergeCell ref="Z86:AJ86"/>
    <mergeCell ref="AK86:AU86"/>
    <mergeCell ref="AV86:BD86"/>
    <mergeCell ref="BE86:BM86"/>
    <mergeCell ref="BN86:BS86"/>
    <mergeCell ref="C26:BU26"/>
    <mergeCell ref="BN74:BS74"/>
    <mergeCell ref="BT74:BU74"/>
    <mergeCell ref="BT85:BU85"/>
    <mergeCell ref="C72:BU72"/>
    <mergeCell ref="BT86:BU86"/>
    <mergeCell ref="A87:C87"/>
    <mergeCell ref="D87:Y87"/>
    <mergeCell ref="Z87:AJ87"/>
    <mergeCell ref="AK87:AU87"/>
    <mergeCell ref="AV87:BD87"/>
    <mergeCell ref="BE87:BM87"/>
    <mergeCell ref="BN87:BS87"/>
    <mergeCell ref="BT87:BU87"/>
    <mergeCell ref="D86:Y86"/>
    <mergeCell ref="A88:C88"/>
    <mergeCell ref="D88:Y88"/>
    <mergeCell ref="Z88:AJ88"/>
    <mergeCell ref="AK88:AU88"/>
    <mergeCell ref="AV88:BD88"/>
    <mergeCell ref="BE88:BM88"/>
    <mergeCell ref="BN88:BS88"/>
    <mergeCell ref="BT88:BU88"/>
    <mergeCell ref="A89:C89"/>
    <mergeCell ref="D89:Y89"/>
    <mergeCell ref="Z89:AJ89"/>
    <mergeCell ref="AK89:AU89"/>
    <mergeCell ref="AV89:BD89"/>
    <mergeCell ref="BE89:BM89"/>
    <mergeCell ref="BN89:BS89"/>
    <mergeCell ref="BT89:BU89"/>
    <mergeCell ref="A90:C90"/>
    <mergeCell ref="D90:Y90"/>
    <mergeCell ref="Z90:AJ90"/>
    <mergeCell ref="AK90:AU90"/>
    <mergeCell ref="AV90:BD90"/>
    <mergeCell ref="BE90:BM90"/>
    <mergeCell ref="BN90:BS90"/>
    <mergeCell ref="BT90:BU90"/>
    <mergeCell ref="A91:C91"/>
    <mergeCell ref="D91:Y91"/>
    <mergeCell ref="Z91:AJ91"/>
    <mergeCell ref="AK91:AU91"/>
    <mergeCell ref="AV91:BD91"/>
    <mergeCell ref="BE91:BM91"/>
    <mergeCell ref="BN91:BS91"/>
    <mergeCell ref="BT91:BU91"/>
    <mergeCell ref="A92:C92"/>
    <mergeCell ref="D92:Y92"/>
    <mergeCell ref="Z92:AJ92"/>
    <mergeCell ref="AK92:AU92"/>
    <mergeCell ref="AV92:BD92"/>
    <mergeCell ref="BE92:BM92"/>
    <mergeCell ref="BN92:BS92"/>
    <mergeCell ref="BT92:BU92"/>
    <mergeCell ref="A93:C93"/>
    <mergeCell ref="D93:Y93"/>
    <mergeCell ref="Z93:AJ93"/>
    <mergeCell ref="AK93:AU93"/>
    <mergeCell ref="AV93:BD93"/>
    <mergeCell ref="BE93:BM93"/>
    <mergeCell ref="BN93:BS93"/>
    <mergeCell ref="BT93:BU93"/>
    <mergeCell ref="A94:C94"/>
    <mergeCell ref="D94:Y94"/>
    <mergeCell ref="Z94:AJ94"/>
    <mergeCell ref="AK94:AU94"/>
    <mergeCell ref="AV94:BD94"/>
    <mergeCell ref="BE94:BM94"/>
    <mergeCell ref="BN94:BS94"/>
    <mergeCell ref="BT94:BU94"/>
    <mergeCell ref="A95:C95"/>
    <mergeCell ref="D95:Y95"/>
    <mergeCell ref="Z95:AJ95"/>
    <mergeCell ref="AK95:AU95"/>
    <mergeCell ref="AV95:BD95"/>
    <mergeCell ref="BE95:BM95"/>
    <mergeCell ref="BN95:BS95"/>
    <mergeCell ref="BT95:BU95"/>
    <mergeCell ref="A96:C96"/>
    <mergeCell ref="D96:Y96"/>
    <mergeCell ref="Z96:AJ96"/>
    <mergeCell ref="AK96:AU96"/>
    <mergeCell ref="AV96:BD96"/>
    <mergeCell ref="BE96:BM96"/>
    <mergeCell ref="BN96:BS96"/>
    <mergeCell ref="BT96:BU96"/>
    <mergeCell ref="A97:C97"/>
    <mergeCell ref="D97:Y97"/>
    <mergeCell ref="Z97:AJ97"/>
    <mergeCell ref="AK97:AU97"/>
    <mergeCell ref="AV97:BD97"/>
    <mergeCell ref="BE97:BM97"/>
    <mergeCell ref="BN97:BS97"/>
    <mergeCell ref="BT97:BU97"/>
    <mergeCell ref="A98:C98"/>
    <mergeCell ref="D98:Y98"/>
    <mergeCell ref="Z98:AJ98"/>
    <mergeCell ref="AK98:AU98"/>
    <mergeCell ref="AV98:BD98"/>
    <mergeCell ref="BE98:BM98"/>
    <mergeCell ref="BN98:BS98"/>
    <mergeCell ref="BT98:BU98"/>
    <mergeCell ref="A99:C99"/>
    <mergeCell ref="D99:Y99"/>
    <mergeCell ref="Z99:AJ99"/>
    <mergeCell ref="AK99:AU99"/>
    <mergeCell ref="AV99:BD99"/>
    <mergeCell ref="BE99:BM99"/>
    <mergeCell ref="BN99:BS99"/>
    <mergeCell ref="BT99:BU99"/>
    <mergeCell ref="A100:C100"/>
    <mergeCell ref="D100:Y100"/>
    <mergeCell ref="Z100:AJ100"/>
    <mergeCell ref="AK100:AU100"/>
    <mergeCell ref="AV100:BD100"/>
    <mergeCell ref="BE100:BM100"/>
    <mergeCell ref="BN100:BS100"/>
    <mergeCell ref="BT100:BU100"/>
    <mergeCell ref="A101:C101"/>
    <mergeCell ref="D101:Y101"/>
    <mergeCell ref="Z101:AJ101"/>
    <mergeCell ref="AK101:AU101"/>
    <mergeCell ref="AV101:BD101"/>
    <mergeCell ref="BE101:BM101"/>
    <mergeCell ref="BN101:BS101"/>
    <mergeCell ref="BT101:BU101"/>
    <mergeCell ref="AU114:BF114"/>
    <mergeCell ref="BN102:BS102"/>
    <mergeCell ref="BT102:BU102"/>
    <mergeCell ref="A102:C102"/>
    <mergeCell ref="D102:Y102"/>
    <mergeCell ref="Z102:AJ102"/>
    <mergeCell ref="AK102:AU102"/>
    <mergeCell ref="AV102:BD102"/>
    <mergeCell ref="BE102:BM102"/>
    <mergeCell ref="BN113:BS113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31"/>
  <sheetViews>
    <sheetView zoomScalePageLayoutView="0" workbookViewId="0" topLeftCell="A17">
      <selection activeCell="A1" sqref="A1:BU132"/>
    </sheetView>
  </sheetViews>
  <sheetFormatPr defaultColWidth="9.140625" defaultRowHeight="12.75"/>
  <cols>
    <col min="1" max="2" width="2.00390625" style="1" customWidth="1"/>
    <col min="3" max="3" width="7.00390625" style="1" customWidth="1"/>
    <col min="4" max="4" width="9.00390625" style="1" customWidth="1"/>
    <col min="5" max="21" width="2.00390625" style="1" customWidth="1"/>
    <col min="22" max="22" width="2.28125" style="1" customWidth="1"/>
    <col min="23" max="24" width="2.00390625" style="1" customWidth="1"/>
    <col min="25" max="25" width="3.8515625" style="1" customWidth="1"/>
    <col min="26" max="28" width="2.00390625" style="1" customWidth="1"/>
    <col min="29" max="29" width="4.00390625" style="1" customWidth="1"/>
    <col min="30" max="32" width="2.00390625" style="1" customWidth="1"/>
    <col min="33" max="33" width="4.00390625" style="1" customWidth="1"/>
    <col min="34" max="36" width="2.00390625" style="1" customWidth="1"/>
    <col min="37" max="37" width="2.8515625" style="1" customWidth="1"/>
    <col min="38" max="38" width="2.00390625" style="1" customWidth="1"/>
    <col min="39" max="39" width="3.140625" style="1" customWidth="1"/>
    <col min="40" max="40" width="2.00390625" style="1" customWidth="1"/>
    <col min="41" max="41" width="4.140625" style="1" customWidth="1"/>
    <col min="42" max="44" width="2.00390625" style="1" customWidth="1"/>
    <col min="45" max="45" width="4.00390625" style="1" customWidth="1"/>
    <col min="46" max="48" width="2.00390625" style="1" customWidth="1"/>
    <col min="49" max="49" width="4.140625" style="1" customWidth="1"/>
    <col min="50" max="51" width="2.00390625" style="1" customWidth="1"/>
    <col min="52" max="52" width="3.00390625" style="1" customWidth="1"/>
    <col min="53" max="53" width="2.140625" style="1" customWidth="1"/>
    <col min="54" max="54" width="2.00390625" style="1" customWidth="1"/>
    <col min="55" max="55" width="2.7109375" style="1" customWidth="1"/>
    <col min="56" max="56" width="2.00390625" style="1" customWidth="1"/>
    <col min="57" max="57" width="4.140625" style="1" customWidth="1"/>
    <col min="58" max="60" width="2.00390625" style="1" customWidth="1"/>
    <col min="61" max="61" width="4.00390625" style="1" customWidth="1"/>
    <col min="62" max="64" width="2.00390625" style="1" customWidth="1"/>
    <col min="65" max="65" width="4.140625" style="1" customWidth="1"/>
    <col min="66" max="68" width="2.00390625" style="1" customWidth="1"/>
    <col min="69" max="69" width="4.140625" style="1" customWidth="1"/>
    <col min="70" max="70" width="2.00390625" style="1" customWidth="1"/>
    <col min="71" max="71" width="2.8515625" style="1" customWidth="1"/>
    <col min="72" max="72" width="7.421875" style="1" customWidth="1"/>
    <col min="73" max="16384" width="9.140625" style="1" customWidth="1"/>
  </cols>
  <sheetData>
    <row r="1" spans="46:64" ht="15">
      <c r="AT1" s="177" t="s">
        <v>150</v>
      </c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</row>
    <row r="2" spans="46:71" ht="15">
      <c r="AT2" s="178" t="s">
        <v>151</v>
      </c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38"/>
      <c r="BM2" s="25"/>
      <c r="BN2" s="25"/>
      <c r="BO2" s="25"/>
      <c r="BP2" s="25"/>
      <c r="BQ2" s="25"/>
      <c r="BR2" s="25"/>
      <c r="BS2" s="25"/>
    </row>
    <row r="3" spans="46:71" ht="15">
      <c r="AT3" s="178" t="s">
        <v>152</v>
      </c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38"/>
      <c r="BL3" s="38"/>
      <c r="BM3" s="25"/>
      <c r="BN3" s="25"/>
      <c r="BO3" s="25"/>
      <c r="BP3" s="25"/>
      <c r="BQ3" s="25"/>
      <c r="BR3" s="25"/>
      <c r="BS3" s="25"/>
    </row>
    <row r="4" spans="46:71" ht="15" customHeight="1" hidden="1">
      <c r="AT4" s="168" t="s">
        <v>35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</row>
    <row r="5" spans="46:71" ht="12" customHeight="1"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3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60"/>
      <c r="BU6" s="60"/>
    </row>
    <row r="7" spans="1:71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8" ht="15">
      <c r="A8" s="169" t="s">
        <v>118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34"/>
      <c r="BU8" s="34"/>
      <c r="BV8" s="34"/>
      <c r="BW8" s="34"/>
      <c r="BX8" s="34"/>
      <c r="BY8" s="34"/>
      <c r="BZ8" s="34"/>
    </row>
    <row r="9" spans="1:78" ht="15">
      <c r="A9" s="180" t="s">
        <v>240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62"/>
      <c r="BS9" s="62"/>
      <c r="BT9" s="40"/>
      <c r="BU9" s="40"/>
      <c r="BV9" s="40"/>
      <c r="BW9" s="40"/>
      <c r="BX9" s="40"/>
      <c r="BY9" s="40"/>
      <c r="BZ9" s="40"/>
    </row>
    <row r="10" spans="1:71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</row>
    <row r="11" spans="1:71" ht="15" customHeight="1">
      <c r="A11" s="27"/>
      <c r="B11" s="27"/>
      <c r="C11" s="27"/>
      <c r="D11" s="27"/>
      <c r="E11" s="27"/>
      <c r="F11" s="27" t="s">
        <v>0</v>
      </c>
      <c r="G11" s="27"/>
      <c r="H11" s="170" t="s">
        <v>105</v>
      </c>
      <c r="I11" s="170"/>
      <c r="J11" s="170"/>
      <c r="K11" s="170"/>
      <c r="L11" s="170"/>
      <c r="M11" s="170"/>
      <c r="N11" s="170"/>
      <c r="O11" s="170"/>
      <c r="P11" s="27"/>
      <c r="Q11" s="171" t="s">
        <v>44</v>
      </c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</row>
    <row r="12" spans="1:71" ht="15">
      <c r="A12" s="27"/>
      <c r="B12" s="27"/>
      <c r="C12" s="27"/>
      <c r="D12" s="27"/>
      <c r="E12" s="27"/>
      <c r="F12" s="27"/>
      <c r="G12" s="27"/>
      <c r="H12" s="163" t="s">
        <v>11</v>
      </c>
      <c r="I12" s="163"/>
      <c r="J12" s="163"/>
      <c r="K12" s="163"/>
      <c r="L12" s="163"/>
      <c r="M12" s="163"/>
      <c r="N12" s="163"/>
      <c r="O12" s="163"/>
      <c r="P12" s="29"/>
      <c r="Q12" s="163" t="s">
        <v>1</v>
      </c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27"/>
      <c r="BS12" s="27"/>
    </row>
    <row r="13" spans="1:71" ht="9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</row>
    <row r="14" spans="1:71" ht="15" customHeight="1">
      <c r="A14" s="27"/>
      <c r="B14" s="27"/>
      <c r="C14" s="27"/>
      <c r="D14" s="27"/>
      <c r="E14" s="27"/>
      <c r="F14" s="27" t="s">
        <v>2</v>
      </c>
      <c r="G14" s="27"/>
      <c r="H14" s="166" t="s">
        <v>45</v>
      </c>
      <c r="I14" s="166"/>
      <c r="J14" s="166"/>
      <c r="K14" s="166"/>
      <c r="L14" s="166"/>
      <c r="M14" s="166"/>
      <c r="N14" s="166"/>
      <c r="O14" s="166"/>
      <c r="P14" s="27"/>
      <c r="Q14" s="307" t="s">
        <v>44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27"/>
      <c r="BS14" s="27"/>
    </row>
    <row r="15" spans="1:71" ht="15">
      <c r="A15" s="27"/>
      <c r="B15" s="27"/>
      <c r="C15" s="27"/>
      <c r="D15" s="27"/>
      <c r="E15" s="27"/>
      <c r="F15" s="27"/>
      <c r="G15" s="27"/>
      <c r="H15" s="163" t="s">
        <v>11</v>
      </c>
      <c r="I15" s="163"/>
      <c r="J15" s="163"/>
      <c r="K15" s="163"/>
      <c r="L15" s="163"/>
      <c r="M15" s="163"/>
      <c r="N15" s="163"/>
      <c r="O15" s="163"/>
      <c r="P15" s="29"/>
      <c r="Q15" s="163" t="s">
        <v>3</v>
      </c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27"/>
      <c r="BS15" s="27"/>
    </row>
    <row r="16" spans="1:7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</row>
    <row r="17" spans="1:71" ht="15" customHeight="1">
      <c r="A17" s="27"/>
      <c r="B17" s="27"/>
      <c r="C17" s="27"/>
      <c r="D17" s="27"/>
      <c r="E17" s="27"/>
      <c r="F17" s="27" t="s">
        <v>4</v>
      </c>
      <c r="G17" s="27"/>
      <c r="H17" s="166" t="s">
        <v>187</v>
      </c>
      <c r="I17" s="166"/>
      <c r="J17" s="166"/>
      <c r="K17" s="166"/>
      <c r="L17" s="166"/>
      <c r="M17" s="166"/>
      <c r="N17" s="166"/>
      <c r="O17" s="166"/>
      <c r="P17" s="30"/>
      <c r="Q17" s="166" t="s">
        <v>113</v>
      </c>
      <c r="R17" s="166"/>
      <c r="S17" s="166"/>
      <c r="T17" s="166"/>
      <c r="U17" s="166"/>
      <c r="V17" s="166"/>
      <c r="W17" s="166"/>
      <c r="X17" s="31"/>
      <c r="Y17" s="31"/>
      <c r="Z17" s="159" t="s">
        <v>237</v>
      </c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27"/>
      <c r="BS17" s="27"/>
    </row>
    <row r="18" spans="1:71" ht="18" customHeight="1">
      <c r="A18" s="27"/>
      <c r="B18" s="27"/>
      <c r="C18" s="27"/>
      <c r="D18" s="27"/>
      <c r="E18" s="27"/>
      <c r="F18" s="27"/>
      <c r="G18" s="27"/>
      <c r="H18" s="163" t="s">
        <v>11</v>
      </c>
      <c r="I18" s="163"/>
      <c r="J18" s="163"/>
      <c r="K18" s="163"/>
      <c r="L18" s="163"/>
      <c r="M18" s="163"/>
      <c r="N18" s="163"/>
      <c r="O18" s="163"/>
      <c r="P18" s="29"/>
      <c r="Q18" s="163" t="s">
        <v>171</v>
      </c>
      <c r="R18" s="163"/>
      <c r="S18" s="163"/>
      <c r="T18" s="163"/>
      <c r="U18" s="163"/>
      <c r="V18" s="163"/>
      <c r="W18" s="163"/>
      <c r="X18" s="32"/>
      <c r="Y18" s="32"/>
      <c r="Z18" s="163" t="s">
        <v>5</v>
      </c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27"/>
      <c r="BS18" s="27"/>
    </row>
    <row r="19" spans="1:71" ht="9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</row>
    <row r="20" spans="1:71" ht="17.25" customHeight="1">
      <c r="A20" s="27"/>
      <c r="B20" s="27"/>
      <c r="C20" s="27"/>
      <c r="D20" s="27"/>
      <c r="E20" s="27"/>
      <c r="F20" s="1" t="s">
        <v>75</v>
      </c>
      <c r="H20" s="1" t="s">
        <v>119</v>
      </c>
      <c r="U20" s="179" t="s">
        <v>238</v>
      </c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39"/>
      <c r="BS20" s="39"/>
    </row>
    <row r="21" spans="6:71" ht="15.75" customHeight="1">
      <c r="F21" s="1" t="s">
        <v>6</v>
      </c>
      <c r="H21" s="22" t="s">
        <v>120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74:78" ht="8.25" customHeight="1">
      <c r="BV22" s="167"/>
      <c r="BW22" s="167"/>
      <c r="BX22" s="167"/>
      <c r="BY22" s="167"/>
      <c r="BZ22" s="167"/>
    </row>
    <row r="23" spans="6:78" ht="15.75" customHeight="1">
      <c r="F23" s="35" t="s">
        <v>121</v>
      </c>
      <c r="G23" s="35"/>
      <c r="H23" s="1" t="s">
        <v>122</v>
      </c>
      <c r="BV23" s="5"/>
      <c r="BW23" s="5"/>
      <c r="BX23" s="5"/>
      <c r="BY23" s="5"/>
      <c r="BZ23" s="5"/>
    </row>
    <row r="24" spans="1:78" ht="15.75" customHeight="1">
      <c r="A24" s="160" t="s">
        <v>8</v>
      </c>
      <c r="B24" s="160"/>
      <c r="C24" s="160" t="s">
        <v>10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 t="s">
        <v>123</v>
      </c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 t="s">
        <v>124</v>
      </c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 t="s">
        <v>79</v>
      </c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26"/>
      <c r="BW24" s="26"/>
      <c r="BX24" s="26"/>
      <c r="BY24" s="26"/>
      <c r="BZ24" s="26"/>
    </row>
    <row r="25" spans="1:78" ht="30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 t="s">
        <v>12</v>
      </c>
      <c r="X25" s="160"/>
      <c r="Y25" s="160"/>
      <c r="Z25" s="160"/>
      <c r="AA25" s="160"/>
      <c r="AB25" s="160"/>
      <c r="AC25" s="160"/>
      <c r="AD25" s="160" t="s">
        <v>13</v>
      </c>
      <c r="AE25" s="160"/>
      <c r="AF25" s="160"/>
      <c r="AG25" s="160"/>
      <c r="AH25" s="160"/>
      <c r="AI25" s="160"/>
      <c r="AJ25" s="160" t="s">
        <v>81</v>
      </c>
      <c r="AK25" s="160"/>
      <c r="AL25" s="160"/>
      <c r="AM25" s="160"/>
      <c r="AN25" s="160"/>
      <c r="AO25" s="160" t="s">
        <v>12</v>
      </c>
      <c r="AP25" s="160"/>
      <c r="AQ25" s="160"/>
      <c r="AR25" s="160"/>
      <c r="AS25" s="160"/>
      <c r="AT25" s="160"/>
      <c r="AU25" s="160" t="s">
        <v>13</v>
      </c>
      <c r="AV25" s="160"/>
      <c r="AW25" s="160"/>
      <c r="AX25" s="160"/>
      <c r="AY25" s="160"/>
      <c r="AZ25" s="160"/>
      <c r="BA25" s="160"/>
      <c r="BB25" s="160" t="s">
        <v>81</v>
      </c>
      <c r="BC25" s="160"/>
      <c r="BD25" s="160"/>
      <c r="BE25" s="160"/>
      <c r="BF25" s="160"/>
      <c r="BG25" s="160"/>
      <c r="BH25" s="160" t="s">
        <v>12</v>
      </c>
      <c r="BI25" s="160"/>
      <c r="BJ25" s="160"/>
      <c r="BK25" s="160"/>
      <c r="BL25" s="160"/>
      <c r="BM25" s="160"/>
      <c r="BN25" s="160" t="s">
        <v>13</v>
      </c>
      <c r="BO25" s="160"/>
      <c r="BP25" s="160"/>
      <c r="BQ25" s="160"/>
      <c r="BR25" s="160"/>
      <c r="BS25" s="160"/>
      <c r="BT25" s="160" t="s">
        <v>81</v>
      </c>
      <c r="BU25" s="160"/>
      <c r="BV25" s="26"/>
      <c r="BW25" s="26"/>
      <c r="BX25" s="26"/>
      <c r="BY25" s="26"/>
      <c r="BZ25" s="26"/>
    </row>
    <row r="26" spans="1:78" ht="15.75" customHeight="1">
      <c r="A26" s="87">
        <v>1</v>
      </c>
      <c r="B26" s="87"/>
      <c r="C26" s="181" t="s">
        <v>125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78">
        <v>196.6</v>
      </c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9">
        <f>W26</f>
        <v>196.6</v>
      </c>
      <c r="AK26" s="89"/>
      <c r="AL26" s="89"/>
      <c r="AM26" s="89"/>
      <c r="AN26" s="89"/>
      <c r="AO26" s="87">
        <v>147.5</v>
      </c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>
        <f>AO26</f>
        <v>147.5</v>
      </c>
      <c r="BC26" s="87"/>
      <c r="BD26" s="87"/>
      <c r="BE26" s="87"/>
      <c r="BF26" s="87"/>
      <c r="BG26" s="87"/>
      <c r="BH26" s="78">
        <f>AO26-W26</f>
        <v>-49.099999999999994</v>
      </c>
      <c r="BI26" s="87"/>
      <c r="BJ26" s="87"/>
      <c r="BK26" s="87"/>
      <c r="BL26" s="87"/>
      <c r="BM26" s="87"/>
      <c r="BN26" s="185"/>
      <c r="BO26" s="185"/>
      <c r="BP26" s="185"/>
      <c r="BQ26" s="185"/>
      <c r="BR26" s="185"/>
      <c r="BS26" s="185"/>
      <c r="BT26" s="308">
        <f>BH26</f>
        <v>-49.099999999999994</v>
      </c>
      <c r="BU26" s="308"/>
      <c r="BV26" s="41"/>
      <c r="BW26" s="41"/>
      <c r="BX26" s="41"/>
      <c r="BY26" s="41"/>
      <c r="BZ26" s="41"/>
    </row>
    <row r="27" spans="1:78" ht="15.75" customHeight="1">
      <c r="A27" s="112"/>
      <c r="B27" s="114"/>
      <c r="C27" s="90" t="s">
        <v>203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41"/>
      <c r="BW27" s="41"/>
      <c r="BX27" s="41"/>
      <c r="BY27" s="41"/>
      <c r="BZ27" s="41"/>
    </row>
    <row r="28" spans="1:78" ht="15.75" customHeight="1">
      <c r="A28" s="87"/>
      <c r="B28" s="87"/>
      <c r="C28" s="181" t="s">
        <v>126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185"/>
      <c r="BO28" s="185"/>
      <c r="BP28" s="185"/>
      <c r="BQ28" s="185"/>
      <c r="BR28" s="185"/>
      <c r="BS28" s="185"/>
      <c r="BT28" s="185"/>
      <c r="BU28" s="185"/>
      <c r="BV28" s="41"/>
      <c r="BW28" s="41"/>
      <c r="BX28" s="41"/>
      <c r="BY28" s="41"/>
      <c r="BZ28" s="41"/>
    </row>
    <row r="29" spans="1:78" ht="27" customHeight="1">
      <c r="A29" s="182" t="s">
        <v>127</v>
      </c>
      <c r="B29" s="182"/>
      <c r="C29" s="164" t="s">
        <v>239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5">
        <f>W26</f>
        <v>196.6</v>
      </c>
      <c r="X29" s="165"/>
      <c r="Y29" s="165"/>
      <c r="Z29" s="165"/>
      <c r="AA29" s="165"/>
      <c r="AB29" s="165"/>
      <c r="AC29" s="165"/>
      <c r="AD29" s="78"/>
      <c r="AE29" s="87"/>
      <c r="AF29" s="87"/>
      <c r="AG29" s="87"/>
      <c r="AH29" s="87"/>
      <c r="AI29" s="87"/>
      <c r="AJ29" s="78">
        <f>W29</f>
        <v>196.6</v>
      </c>
      <c r="AK29" s="87"/>
      <c r="AL29" s="87"/>
      <c r="AM29" s="87"/>
      <c r="AN29" s="87"/>
      <c r="AO29" s="87">
        <f>AO26</f>
        <v>147.5</v>
      </c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>
        <f>AO29</f>
        <v>147.5</v>
      </c>
      <c r="BC29" s="87"/>
      <c r="BD29" s="87"/>
      <c r="BE29" s="87"/>
      <c r="BF29" s="87"/>
      <c r="BG29" s="87"/>
      <c r="BH29" s="78">
        <f>BB29-AJ29</f>
        <v>-49.099999999999994</v>
      </c>
      <c r="BI29" s="87"/>
      <c r="BJ29" s="87"/>
      <c r="BK29" s="87"/>
      <c r="BL29" s="87"/>
      <c r="BM29" s="87"/>
      <c r="BN29" s="185"/>
      <c r="BO29" s="185"/>
      <c r="BP29" s="185"/>
      <c r="BQ29" s="185"/>
      <c r="BR29" s="185"/>
      <c r="BS29" s="185"/>
      <c r="BT29" s="184">
        <f>BH29</f>
        <v>-49.099999999999994</v>
      </c>
      <c r="BU29" s="185"/>
      <c r="BV29" s="26"/>
      <c r="BW29" s="26"/>
      <c r="BX29" s="26"/>
      <c r="BY29" s="26"/>
      <c r="BZ29" s="26"/>
    </row>
    <row r="30" spans="1:78" ht="12.75" customHeight="1">
      <c r="A30" s="43"/>
      <c r="B30" s="4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4"/>
      <c r="X30" s="44"/>
      <c r="Y30" s="44"/>
      <c r="Z30" s="44"/>
      <c r="AA30" s="44"/>
      <c r="AB30" s="44"/>
      <c r="AC30" s="44"/>
      <c r="AD30" s="10"/>
      <c r="AE30" s="10"/>
      <c r="AF30" s="10"/>
      <c r="AG30" s="10"/>
      <c r="AH30" s="10"/>
      <c r="AI30" s="10"/>
      <c r="AJ30" s="45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46"/>
      <c r="BO30" s="46"/>
      <c r="BP30" s="46"/>
      <c r="BQ30" s="46"/>
      <c r="BR30" s="46"/>
      <c r="BS30" s="46"/>
      <c r="BT30" s="46"/>
      <c r="BU30" s="46"/>
      <c r="BV30" s="26"/>
      <c r="BW30" s="26"/>
      <c r="BX30" s="26"/>
      <c r="BY30" s="26"/>
      <c r="BZ30" s="26"/>
    </row>
    <row r="31" spans="6:78" ht="15.75" customHeight="1">
      <c r="F31" s="183" t="s">
        <v>130</v>
      </c>
      <c r="G31" s="183"/>
      <c r="H31" s="17" t="s">
        <v>131</v>
      </c>
      <c r="BV31" s="42"/>
      <c r="BW31" s="42"/>
      <c r="BX31" s="42"/>
      <c r="BY31" s="42"/>
      <c r="BZ31" s="42"/>
    </row>
    <row r="32" spans="62:66" ht="11.25" customHeight="1">
      <c r="BJ32" s="186" t="s">
        <v>80</v>
      </c>
      <c r="BK32" s="186"/>
      <c r="BL32" s="186"/>
      <c r="BM32" s="186"/>
      <c r="BN32" s="186"/>
    </row>
    <row r="33" spans="1:78" ht="36" customHeight="1">
      <c r="A33" s="264" t="s">
        <v>8</v>
      </c>
      <c r="B33" s="265"/>
      <c r="C33" s="162" t="s">
        <v>10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 t="s">
        <v>123</v>
      </c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 t="s">
        <v>124</v>
      </c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 t="s">
        <v>79</v>
      </c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</row>
    <row r="34" spans="1:78" ht="15.75" customHeight="1">
      <c r="A34" s="256" t="s">
        <v>0</v>
      </c>
      <c r="B34" s="257"/>
      <c r="C34" s="300" t="s">
        <v>132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 s="256" t="s">
        <v>36</v>
      </c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8"/>
      <c r="AL34" s="256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8"/>
      <c r="BA34" s="162" t="s">
        <v>36</v>
      </c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spans="1:78" ht="12.75" customHeight="1">
      <c r="A35" s="256"/>
      <c r="B35" s="257"/>
      <c r="C35" s="300" t="s">
        <v>126</v>
      </c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2"/>
      <c r="W35" s="256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8"/>
      <c r="AL35" s="256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8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ht="18.75" customHeight="1">
      <c r="A36" s="298" t="s">
        <v>127</v>
      </c>
      <c r="B36" s="299"/>
      <c r="C36" s="300" t="s">
        <v>133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2"/>
      <c r="W36" s="256" t="s">
        <v>36</v>
      </c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8"/>
      <c r="AL36" s="256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8"/>
      <c r="BA36" s="162" t="s">
        <v>36</v>
      </c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8" ht="17.25" customHeight="1">
      <c r="A37" s="298" t="s">
        <v>128</v>
      </c>
      <c r="B37" s="299"/>
      <c r="C37" s="300" t="s">
        <v>134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2"/>
      <c r="W37" s="256" t="s">
        <v>36</v>
      </c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8"/>
      <c r="AL37" s="256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8"/>
      <c r="BA37" s="162" t="s">
        <v>36</v>
      </c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</row>
    <row r="38" spans="1:78" ht="17.25" customHeight="1">
      <c r="A38" s="298" t="s">
        <v>22</v>
      </c>
      <c r="B38" s="299"/>
      <c r="C38" s="300" t="s">
        <v>135</v>
      </c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2"/>
      <c r="W38" s="256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8"/>
      <c r="AL38" s="256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8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</row>
    <row r="39" spans="1:78" ht="13.5" customHeight="1">
      <c r="A39" s="298"/>
      <c r="B39" s="299"/>
      <c r="C39" s="300" t="s">
        <v>126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2"/>
      <c r="W39" s="256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8"/>
      <c r="AL39" s="256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8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1:78" ht="15" customHeight="1">
      <c r="A40" s="298" t="s">
        <v>136</v>
      </c>
      <c r="B40" s="299"/>
      <c r="C40" s="300" t="s">
        <v>137</v>
      </c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2"/>
      <c r="W40" s="256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8"/>
      <c r="AL40" s="256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8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</row>
    <row r="41" spans="1:78" ht="13.5" customHeight="1">
      <c r="A41" s="298" t="s">
        <v>138</v>
      </c>
      <c r="B41" s="299"/>
      <c r="C41" s="300" t="s">
        <v>140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2"/>
      <c r="W41" s="256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8"/>
      <c r="AL41" s="256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8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ht="16.5" customHeight="1">
      <c r="A42" s="298" t="s">
        <v>139</v>
      </c>
      <c r="B42" s="299"/>
      <c r="C42" s="300" t="s">
        <v>141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2"/>
      <c r="W42" s="256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8"/>
      <c r="AL42" s="256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8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ht="19.5" customHeight="1">
      <c r="A43" s="298" t="s">
        <v>142</v>
      </c>
      <c r="B43" s="299"/>
      <c r="C43" s="300" t="s">
        <v>143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2"/>
      <c r="W43" s="256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8"/>
      <c r="AL43" s="256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8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ht="15" customHeight="1">
      <c r="A44" s="298"/>
      <c r="B44" s="299"/>
      <c r="C44" s="300" t="s">
        <v>129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2"/>
      <c r="W44" s="256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8"/>
      <c r="AL44" s="256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8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ht="22.5" customHeight="1">
      <c r="A45" s="298" t="s">
        <v>23</v>
      </c>
      <c r="B45" s="299"/>
      <c r="C45" s="300" t="s">
        <v>144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2"/>
      <c r="W45" s="256" t="s">
        <v>36</v>
      </c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8"/>
      <c r="AL45" s="256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8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ht="18" customHeight="1">
      <c r="A46" s="298"/>
      <c r="B46" s="299"/>
      <c r="C46" s="300" t="s">
        <v>126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2"/>
      <c r="W46" s="256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8"/>
      <c r="AL46" s="256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8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ht="26.25" customHeight="1">
      <c r="A47" s="298" t="s">
        <v>145</v>
      </c>
      <c r="B47" s="299"/>
      <c r="C47" s="300" t="s">
        <v>133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2"/>
      <c r="W47" s="256" t="s">
        <v>36</v>
      </c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8"/>
      <c r="AL47" s="256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8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ht="21.75" customHeight="1">
      <c r="A48" s="298" t="s">
        <v>146</v>
      </c>
      <c r="B48" s="299"/>
      <c r="C48" s="300" t="s">
        <v>134</v>
      </c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2"/>
      <c r="W48" s="256" t="s">
        <v>36</v>
      </c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8"/>
      <c r="AL48" s="256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8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ht="27" customHeight="1">
      <c r="A49" s="173"/>
      <c r="B49" s="173"/>
      <c r="C49" s="174" t="s">
        <v>129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78" ht="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6:78" ht="17.25" customHeight="1">
      <c r="F51" s="175" t="s">
        <v>147</v>
      </c>
      <c r="G51" s="175"/>
      <c r="H51" s="1" t="s">
        <v>148</v>
      </c>
      <c r="BV51" s="37"/>
      <c r="BW51" s="37"/>
      <c r="BX51" s="37"/>
      <c r="BY51" s="37"/>
      <c r="BZ51" s="37"/>
    </row>
    <row r="52" spans="72:78" ht="15">
      <c r="BT52" s="48" t="s">
        <v>80</v>
      </c>
      <c r="BU52" s="48"/>
      <c r="BV52" s="16"/>
      <c r="BW52" s="16"/>
      <c r="BX52" s="16"/>
      <c r="BY52" s="42"/>
      <c r="BZ52" s="42"/>
    </row>
    <row r="53" spans="1:78" ht="18.75" customHeight="1">
      <c r="A53" s="87" t="s">
        <v>8</v>
      </c>
      <c r="B53" s="87"/>
      <c r="C53" s="87" t="s">
        <v>10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 t="s">
        <v>149</v>
      </c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 t="s">
        <v>124</v>
      </c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 t="s">
        <v>79</v>
      </c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49"/>
      <c r="BW53" s="49"/>
      <c r="BX53" s="49"/>
      <c r="BY53" s="49"/>
      <c r="BZ53" s="49"/>
    </row>
    <row r="54" spans="1:78" ht="13.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 t="s">
        <v>12</v>
      </c>
      <c r="V54" s="87"/>
      <c r="W54" s="87"/>
      <c r="X54" s="87"/>
      <c r="Y54" s="87"/>
      <c r="Z54" s="87"/>
      <c r="AA54" s="87"/>
      <c r="AB54" s="123" t="s">
        <v>13</v>
      </c>
      <c r="AC54" s="123"/>
      <c r="AD54" s="123"/>
      <c r="AE54" s="123"/>
      <c r="AF54" s="123"/>
      <c r="AG54" s="123"/>
      <c r="AH54" s="123"/>
      <c r="AI54" s="87" t="s">
        <v>81</v>
      </c>
      <c r="AJ54" s="87"/>
      <c r="AK54" s="87"/>
      <c r="AL54" s="87"/>
      <c r="AM54" s="87"/>
      <c r="AN54" s="87" t="s">
        <v>12</v>
      </c>
      <c r="AO54" s="87"/>
      <c r="AP54" s="87"/>
      <c r="AQ54" s="87"/>
      <c r="AR54" s="87"/>
      <c r="AS54" s="87"/>
      <c r="AT54" s="87"/>
      <c r="AU54" s="123" t="s">
        <v>13</v>
      </c>
      <c r="AV54" s="123"/>
      <c r="AW54" s="123"/>
      <c r="AX54" s="123"/>
      <c r="AY54" s="123"/>
      <c r="AZ54" s="123"/>
      <c r="BA54" s="123"/>
      <c r="BB54" s="87" t="s">
        <v>81</v>
      </c>
      <c r="BC54" s="87"/>
      <c r="BD54" s="87"/>
      <c r="BE54" s="87"/>
      <c r="BF54" s="87"/>
      <c r="BG54" s="87" t="s">
        <v>12</v>
      </c>
      <c r="BH54" s="87"/>
      <c r="BI54" s="87"/>
      <c r="BJ54" s="87"/>
      <c r="BK54" s="87"/>
      <c r="BL54" s="87"/>
      <c r="BM54" s="87"/>
      <c r="BN54" s="123" t="s">
        <v>13</v>
      </c>
      <c r="BO54" s="123"/>
      <c r="BP54" s="123"/>
      <c r="BQ54" s="123"/>
      <c r="BR54" s="123"/>
      <c r="BS54" s="123"/>
      <c r="BT54" s="87" t="s">
        <v>81</v>
      </c>
      <c r="BU54" s="87"/>
      <c r="BV54" s="49"/>
      <c r="BW54" s="49"/>
      <c r="BX54" s="49"/>
      <c r="BY54" s="49"/>
      <c r="BZ54" s="49"/>
    </row>
    <row r="55" spans="1:78" ht="21" customHeight="1">
      <c r="A55" s="87"/>
      <c r="B55" s="87"/>
      <c r="C55" s="83" t="s">
        <v>239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49"/>
      <c r="BW55" s="49"/>
      <c r="BX55" s="49"/>
      <c r="BY55" s="49"/>
      <c r="BZ55" s="49"/>
    </row>
    <row r="56" spans="1:78" ht="13.5" customHeight="1">
      <c r="A56" s="120">
        <v>1</v>
      </c>
      <c r="B56" s="120"/>
      <c r="C56" s="83" t="s">
        <v>48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49"/>
      <c r="BW56" s="49"/>
      <c r="BX56" s="49"/>
      <c r="BY56" s="49"/>
      <c r="BZ56" s="49"/>
    </row>
    <row r="57" spans="1:78" ht="23.25" customHeight="1">
      <c r="A57" s="87">
        <v>1</v>
      </c>
      <c r="B57" s="87"/>
      <c r="C57" s="81" t="s">
        <v>172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78">
        <f>W26</f>
        <v>196.6</v>
      </c>
      <c r="V57" s="78"/>
      <c r="W57" s="78"/>
      <c r="X57" s="78"/>
      <c r="Y57" s="78"/>
      <c r="Z57" s="78"/>
      <c r="AA57" s="78"/>
      <c r="AB57" s="79"/>
      <c r="AC57" s="79"/>
      <c r="AD57" s="79"/>
      <c r="AE57" s="79"/>
      <c r="AF57" s="79"/>
      <c r="AG57" s="79"/>
      <c r="AH57" s="79"/>
      <c r="AI57" s="78">
        <f>U57</f>
        <v>196.6</v>
      </c>
      <c r="AJ57" s="78"/>
      <c r="AK57" s="78"/>
      <c r="AL57" s="78"/>
      <c r="AM57" s="78"/>
      <c r="AN57" s="78">
        <f>AO26</f>
        <v>147.5</v>
      </c>
      <c r="AO57" s="78"/>
      <c r="AP57" s="78"/>
      <c r="AQ57" s="78"/>
      <c r="AR57" s="78"/>
      <c r="AS57" s="78"/>
      <c r="AT57" s="78"/>
      <c r="AU57" s="123"/>
      <c r="AV57" s="123"/>
      <c r="AW57" s="123"/>
      <c r="AX57" s="123"/>
      <c r="AY57" s="123"/>
      <c r="AZ57" s="123"/>
      <c r="BA57" s="123"/>
      <c r="BB57" s="78">
        <f>AN57</f>
        <v>147.5</v>
      </c>
      <c r="BC57" s="87"/>
      <c r="BD57" s="87"/>
      <c r="BE57" s="87"/>
      <c r="BF57" s="87"/>
      <c r="BG57" s="78">
        <f>BB57-AI57</f>
        <v>-49.099999999999994</v>
      </c>
      <c r="BH57" s="87"/>
      <c r="BI57" s="87"/>
      <c r="BJ57" s="87"/>
      <c r="BK57" s="87"/>
      <c r="BL57" s="87"/>
      <c r="BM57" s="87"/>
      <c r="BN57" s="123"/>
      <c r="BO57" s="123"/>
      <c r="BP57" s="123"/>
      <c r="BQ57" s="123"/>
      <c r="BR57" s="123"/>
      <c r="BS57" s="123"/>
      <c r="BT57" s="78">
        <f>BG57</f>
        <v>-49.099999999999994</v>
      </c>
      <c r="BU57" s="87"/>
      <c r="BV57" s="49"/>
      <c r="BW57" s="49"/>
      <c r="BX57" s="49"/>
      <c r="BY57" s="49"/>
      <c r="BZ57" s="49"/>
    </row>
    <row r="58" spans="1:78" ht="14.25" customHeight="1">
      <c r="A58" s="112"/>
      <c r="B58" s="114"/>
      <c r="C58" s="90" t="s">
        <v>204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49"/>
      <c r="BW58" s="49"/>
      <c r="BX58" s="49"/>
      <c r="BY58" s="49"/>
      <c r="BZ58" s="49"/>
    </row>
    <row r="59" spans="1:78" ht="23.25" customHeight="1">
      <c r="A59" s="87">
        <v>2</v>
      </c>
      <c r="B59" s="87"/>
      <c r="C59" s="81" t="s">
        <v>174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4">
        <v>18</v>
      </c>
      <c r="V59" s="84"/>
      <c r="W59" s="84"/>
      <c r="X59" s="84"/>
      <c r="Y59" s="84"/>
      <c r="Z59" s="84"/>
      <c r="AA59" s="84"/>
      <c r="AB59" s="85"/>
      <c r="AC59" s="85"/>
      <c r="AD59" s="85"/>
      <c r="AE59" s="85"/>
      <c r="AF59" s="85"/>
      <c r="AG59" s="85"/>
      <c r="AH59" s="85"/>
      <c r="AI59" s="84">
        <f>U59</f>
        <v>18</v>
      </c>
      <c r="AJ59" s="84"/>
      <c r="AK59" s="84"/>
      <c r="AL59" s="84"/>
      <c r="AM59" s="84"/>
      <c r="AN59" s="84">
        <v>18</v>
      </c>
      <c r="AO59" s="84"/>
      <c r="AP59" s="84"/>
      <c r="AQ59" s="84"/>
      <c r="AR59" s="84"/>
      <c r="AS59" s="84"/>
      <c r="AT59" s="84"/>
      <c r="AU59" s="85"/>
      <c r="AV59" s="85"/>
      <c r="AW59" s="85"/>
      <c r="AX59" s="85"/>
      <c r="AY59" s="85"/>
      <c r="AZ59" s="85"/>
      <c r="BA59" s="85"/>
      <c r="BB59" s="84">
        <f>AN59</f>
        <v>18</v>
      </c>
      <c r="BC59" s="84"/>
      <c r="BD59" s="84"/>
      <c r="BE59" s="84"/>
      <c r="BF59" s="84"/>
      <c r="BG59" s="78"/>
      <c r="BH59" s="78"/>
      <c r="BI59" s="78"/>
      <c r="BJ59" s="78"/>
      <c r="BK59" s="78"/>
      <c r="BL59" s="78"/>
      <c r="BM59" s="78"/>
      <c r="BN59" s="123"/>
      <c r="BO59" s="123"/>
      <c r="BP59" s="123"/>
      <c r="BQ59" s="123"/>
      <c r="BR59" s="123"/>
      <c r="BS59" s="123"/>
      <c r="BT59" s="78"/>
      <c r="BU59" s="78"/>
      <c r="BV59" s="49"/>
      <c r="BW59" s="49"/>
      <c r="BX59" s="49"/>
      <c r="BY59" s="49"/>
      <c r="BZ59" s="49"/>
    </row>
    <row r="60" spans="1:78" ht="13.5" customHeight="1">
      <c r="A60" s="120">
        <v>2</v>
      </c>
      <c r="B60" s="120"/>
      <c r="C60" s="83" t="s">
        <v>47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49"/>
      <c r="BW60" s="49"/>
      <c r="BX60" s="49"/>
      <c r="BY60" s="49"/>
      <c r="BZ60" s="49"/>
    </row>
    <row r="61" spans="1:78" ht="13.5" customHeight="1">
      <c r="A61" s="87">
        <v>1</v>
      </c>
      <c r="B61" s="87"/>
      <c r="C61" s="81" t="s">
        <v>173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7">
        <v>1</v>
      </c>
      <c r="V61" s="87"/>
      <c r="W61" s="87"/>
      <c r="X61" s="87"/>
      <c r="Y61" s="87"/>
      <c r="Z61" s="87"/>
      <c r="AA61" s="87"/>
      <c r="AB61" s="123"/>
      <c r="AC61" s="123"/>
      <c r="AD61" s="123"/>
      <c r="AE61" s="123"/>
      <c r="AF61" s="123"/>
      <c r="AG61" s="123"/>
      <c r="AH61" s="123"/>
      <c r="AI61" s="87">
        <f>U61</f>
        <v>1</v>
      </c>
      <c r="AJ61" s="87"/>
      <c r="AK61" s="87"/>
      <c r="AL61" s="87"/>
      <c r="AM61" s="87"/>
      <c r="AN61" s="87">
        <v>1</v>
      </c>
      <c r="AO61" s="87"/>
      <c r="AP61" s="87"/>
      <c r="AQ61" s="87"/>
      <c r="AR61" s="87"/>
      <c r="AS61" s="87"/>
      <c r="AT61" s="87"/>
      <c r="AU61" s="123"/>
      <c r="AV61" s="123"/>
      <c r="AW61" s="123"/>
      <c r="AX61" s="123"/>
      <c r="AY61" s="123"/>
      <c r="AZ61" s="123"/>
      <c r="BA61" s="123"/>
      <c r="BB61" s="87">
        <f>AN61</f>
        <v>1</v>
      </c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123"/>
      <c r="BO61" s="123"/>
      <c r="BP61" s="123"/>
      <c r="BQ61" s="123"/>
      <c r="BR61" s="123"/>
      <c r="BS61" s="123"/>
      <c r="BT61" s="87"/>
      <c r="BU61" s="87"/>
      <c r="BV61" s="49"/>
      <c r="BW61" s="49"/>
      <c r="BX61" s="49"/>
      <c r="BY61" s="49"/>
      <c r="BZ61" s="49"/>
    </row>
    <row r="62" spans="1:78" ht="13.5" customHeight="1">
      <c r="A62" s="120">
        <v>3</v>
      </c>
      <c r="B62" s="120"/>
      <c r="C62" s="83" t="s">
        <v>49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49"/>
      <c r="BW62" s="49"/>
      <c r="BX62" s="49"/>
      <c r="BY62" s="49"/>
      <c r="BZ62" s="49"/>
    </row>
    <row r="63" spans="1:78" ht="13.5" customHeight="1">
      <c r="A63" s="87">
        <v>1</v>
      </c>
      <c r="B63" s="87"/>
      <c r="C63" s="81" t="s">
        <v>114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9">
        <f>U57/U59</f>
        <v>10.922222222222222</v>
      </c>
      <c r="V63" s="89"/>
      <c r="W63" s="89"/>
      <c r="X63" s="89"/>
      <c r="Y63" s="89"/>
      <c r="Z63" s="89"/>
      <c r="AA63" s="89"/>
      <c r="AB63" s="123"/>
      <c r="AC63" s="123"/>
      <c r="AD63" s="123"/>
      <c r="AE63" s="123"/>
      <c r="AF63" s="123"/>
      <c r="AG63" s="123"/>
      <c r="AH63" s="123"/>
      <c r="AI63" s="89">
        <f>U63</f>
        <v>10.922222222222222</v>
      </c>
      <c r="AJ63" s="87"/>
      <c r="AK63" s="87"/>
      <c r="AL63" s="87"/>
      <c r="AM63" s="87"/>
      <c r="AN63" s="89">
        <f>AN57/AN59</f>
        <v>8.194444444444445</v>
      </c>
      <c r="AO63" s="89"/>
      <c r="AP63" s="89"/>
      <c r="AQ63" s="89"/>
      <c r="AR63" s="89"/>
      <c r="AS63" s="89"/>
      <c r="AT63" s="89"/>
      <c r="AU63" s="123"/>
      <c r="AV63" s="123"/>
      <c r="AW63" s="123"/>
      <c r="AX63" s="123"/>
      <c r="AY63" s="123"/>
      <c r="AZ63" s="123"/>
      <c r="BA63" s="123"/>
      <c r="BB63" s="89">
        <f>AN63</f>
        <v>8.194444444444445</v>
      </c>
      <c r="BC63" s="87"/>
      <c r="BD63" s="87"/>
      <c r="BE63" s="87"/>
      <c r="BF63" s="87"/>
      <c r="BG63" s="89">
        <f>AN63-U63</f>
        <v>-2.727777777777778</v>
      </c>
      <c r="BH63" s="87"/>
      <c r="BI63" s="87"/>
      <c r="BJ63" s="87"/>
      <c r="BK63" s="87"/>
      <c r="BL63" s="87"/>
      <c r="BM63" s="87"/>
      <c r="BN63" s="123"/>
      <c r="BO63" s="123"/>
      <c r="BP63" s="123"/>
      <c r="BQ63" s="123"/>
      <c r="BR63" s="123"/>
      <c r="BS63" s="123"/>
      <c r="BT63" s="89">
        <f>BG63</f>
        <v>-2.727777777777778</v>
      </c>
      <c r="BU63" s="87"/>
      <c r="BV63" s="49"/>
      <c r="BW63" s="49"/>
      <c r="BX63" s="49"/>
      <c r="BY63" s="49"/>
      <c r="BZ63" s="49"/>
    </row>
    <row r="64" spans="1:78" ht="26.25" customHeight="1">
      <c r="A64" s="87">
        <v>2</v>
      </c>
      <c r="B64" s="87"/>
      <c r="C64" s="81" t="s">
        <v>175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9">
        <f>U57/U61</f>
        <v>196.6</v>
      </c>
      <c r="V64" s="89"/>
      <c r="W64" s="89"/>
      <c r="X64" s="89"/>
      <c r="Y64" s="89"/>
      <c r="Z64" s="89"/>
      <c r="AA64" s="89"/>
      <c r="AB64" s="123"/>
      <c r="AC64" s="123"/>
      <c r="AD64" s="123"/>
      <c r="AE64" s="123"/>
      <c r="AF64" s="123"/>
      <c r="AG64" s="123"/>
      <c r="AH64" s="123"/>
      <c r="AI64" s="89">
        <f>U64</f>
        <v>196.6</v>
      </c>
      <c r="AJ64" s="89"/>
      <c r="AK64" s="89"/>
      <c r="AL64" s="89"/>
      <c r="AM64" s="89"/>
      <c r="AN64" s="89">
        <f>AN57/AN61</f>
        <v>147.5</v>
      </c>
      <c r="AO64" s="89"/>
      <c r="AP64" s="89"/>
      <c r="AQ64" s="89"/>
      <c r="AR64" s="89"/>
      <c r="AS64" s="89"/>
      <c r="AT64" s="89"/>
      <c r="AU64" s="123"/>
      <c r="AV64" s="123"/>
      <c r="AW64" s="123"/>
      <c r="AX64" s="123"/>
      <c r="AY64" s="123"/>
      <c r="AZ64" s="123"/>
      <c r="BA64" s="123"/>
      <c r="BB64" s="89">
        <f>BB57/BB61</f>
        <v>147.5</v>
      </c>
      <c r="BC64" s="89"/>
      <c r="BD64" s="89"/>
      <c r="BE64" s="89"/>
      <c r="BF64" s="89"/>
      <c r="BG64" s="89">
        <f>BB64-AI64</f>
        <v>-49.099999999999994</v>
      </c>
      <c r="BH64" s="89"/>
      <c r="BI64" s="89"/>
      <c r="BJ64" s="89"/>
      <c r="BK64" s="89"/>
      <c r="BL64" s="89"/>
      <c r="BM64" s="89"/>
      <c r="BN64" s="123"/>
      <c r="BO64" s="123"/>
      <c r="BP64" s="123"/>
      <c r="BQ64" s="123"/>
      <c r="BR64" s="123"/>
      <c r="BS64" s="123"/>
      <c r="BT64" s="89">
        <f>BG64</f>
        <v>-49.099999999999994</v>
      </c>
      <c r="BU64" s="89"/>
      <c r="BV64" s="49"/>
      <c r="BW64" s="49"/>
      <c r="BX64" s="49"/>
      <c r="BY64" s="49"/>
      <c r="BZ64" s="49"/>
    </row>
    <row r="65" spans="1:78" ht="13.5" customHeight="1">
      <c r="A65" s="120"/>
      <c r="B65" s="120"/>
      <c r="C65" s="90" t="s">
        <v>205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49"/>
      <c r="BW65" s="49"/>
      <c r="BX65" s="49"/>
      <c r="BY65" s="49"/>
      <c r="BZ65" s="49"/>
    </row>
    <row r="66" spans="1:78" ht="13.5" customHeight="1">
      <c r="A66" s="120">
        <v>4</v>
      </c>
      <c r="B66" s="120"/>
      <c r="C66" s="83" t="s">
        <v>117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49"/>
      <c r="BW66" s="49"/>
      <c r="BX66" s="49"/>
      <c r="BY66" s="49"/>
      <c r="BZ66" s="49"/>
    </row>
    <row r="67" spans="1:78" ht="26.25" customHeight="1">
      <c r="A67" s="87">
        <v>1</v>
      </c>
      <c r="B67" s="87"/>
      <c r="C67" s="81" t="s">
        <v>115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9">
        <f>(U57-207)/U59</f>
        <v>-0.5777777777777781</v>
      </c>
      <c r="V67" s="89"/>
      <c r="W67" s="89"/>
      <c r="X67" s="89"/>
      <c r="Y67" s="89"/>
      <c r="Z67" s="89"/>
      <c r="AA67" s="89"/>
      <c r="AB67" s="123"/>
      <c r="AC67" s="123"/>
      <c r="AD67" s="123"/>
      <c r="AE67" s="123"/>
      <c r="AF67" s="123"/>
      <c r="AG67" s="123"/>
      <c r="AH67" s="123"/>
      <c r="AI67" s="89">
        <f>U67</f>
        <v>-0.5777777777777781</v>
      </c>
      <c r="AJ67" s="87"/>
      <c r="AK67" s="87"/>
      <c r="AL67" s="87"/>
      <c r="AM67" s="87"/>
      <c r="AN67" s="89">
        <f>(AN57-176.4)/AN59</f>
        <v>-1.6055555555555558</v>
      </c>
      <c r="AO67" s="89"/>
      <c r="AP67" s="89"/>
      <c r="AQ67" s="89"/>
      <c r="AR67" s="89"/>
      <c r="AS67" s="89"/>
      <c r="AT67" s="89"/>
      <c r="AU67" s="123"/>
      <c r="AV67" s="123"/>
      <c r="AW67" s="123"/>
      <c r="AX67" s="123"/>
      <c r="AY67" s="123"/>
      <c r="AZ67" s="123"/>
      <c r="BA67" s="123"/>
      <c r="BB67" s="89">
        <f>AN67</f>
        <v>-1.6055555555555558</v>
      </c>
      <c r="BC67" s="87"/>
      <c r="BD67" s="87"/>
      <c r="BE67" s="87"/>
      <c r="BF67" s="87"/>
      <c r="BG67" s="89">
        <f>AN67-U67</f>
        <v>-1.0277777777777777</v>
      </c>
      <c r="BH67" s="87"/>
      <c r="BI67" s="87"/>
      <c r="BJ67" s="87"/>
      <c r="BK67" s="87"/>
      <c r="BL67" s="87"/>
      <c r="BM67" s="87"/>
      <c r="BN67" s="123"/>
      <c r="BO67" s="123"/>
      <c r="BP67" s="123"/>
      <c r="BQ67" s="123"/>
      <c r="BR67" s="123"/>
      <c r="BS67" s="123"/>
      <c r="BT67" s="89">
        <f>BG67</f>
        <v>-1.0277777777777777</v>
      </c>
      <c r="BU67" s="87"/>
      <c r="BV67" s="49"/>
      <c r="BW67" s="49"/>
      <c r="BX67" s="49"/>
      <c r="BY67" s="49"/>
      <c r="BZ67" s="49"/>
    </row>
    <row r="68" spans="1:78" ht="30.75" customHeight="1">
      <c r="A68" s="120">
        <v>2</v>
      </c>
      <c r="B68" s="120"/>
      <c r="C68" s="141" t="s">
        <v>116</v>
      </c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89">
        <f>U57*100/207</f>
        <v>94.97584541062803</v>
      </c>
      <c r="V68" s="89"/>
      <c r="W68" s="89"/>
      <c r="X68" s="89"/>
      <c r="Y68" s="89"/>
      <c r="Z68" s="89"/>
      <c r="AA68" s="89"/>
      <c r="AB68" s="123"/>
      <c r="AC68" s="123"/>
      <c r="AD68" s="123"/>
      <c r="AE68" s="123"/>
      <c r="AF68" s="123"/>
      <c r="AG68" s="123"/>
      <c r="AH68" s="123"/>
      <c r="AI68" s="89">
        <f>U68</f>
        <v>94.97584541062803</v>
      </c>
      <c r="AJ68" s="89"/>
      <c r="AK68" s="89"/>
      <c r="AL68" s="89"/>
      <c r="AM68" s="89"/>
      <c r="AN68" s="89">
        <f>AN57*100/176.4</f>
        <v>83.61678004535148</v>
      </c>
      <c r="AO68" s="89"/>
      <c r="AP68" s="89"/>
      <c r="AQ68" s="89"/>
      <c r="AR68" s="89"/>
      <c r="AS68" s="89"/>
      <c r="AT68" s="89"/>
      <c r="AU68" s="123"/>
      <c r="AV68" s="123"/>
      <c r="AW68" s="123"/>
      <c r="AX68" s="123"/>
      <c r="AY68" s="123"/>
      <c r="AZ68" s="123"/>
      <c r="BA68" s="123"/>
      <c r="BB68" s="89">
        <f>AN68</f>
        <v>83.61678004535148</v>
      </c>
      <c r="BC68" s="89"/>
      <c r="BD68" s="89"/>
      <c r="BE68" s="89"/>
      <c r="BF68" s="89"/>
      <c r="BG68" s="89">
        <f>AN68-U68</f>
        <v>-11.35906536527655</v>
      </c>
      <c r="BH68" s="87"/>
      <c r="BI68" s="87"/>
      <c r="BJ68" s="87"/>
      <c r="BK68" s="87"/>
      <c r="BL68" s="87"/>
      <c r="BM68" s="87"/>
      <c r="BN68" s="123"/>
      <c r="BO68" s="123"/>
      <c r="BP68" s="123"/>
      <c r="BQ68" s="123"/>
      <c r="BR68" s="123"/>
      <c r="BS68" s="123"/>
      <c r="BT68" s="89">
        <f>BG68</f>
        <v>-11.35906536527655</v>
      </c>
      <c r="BU68" s="89"/>
      <c r="BV68" s="49"/>
      <c r="BW68" s="49"/>
      <c r="BX68" s="49"/>
      <c r="BY68" s="49"/>
      <c r="BZ68" s="49"/>
    </row>
    <row r="69" spans="1:78" ht="13.5" customHeight="1">
      <c r="A69" s="87"/>
      <c r="B69" s="87"/>
      <c r="C69" s="87" t="s">
        <v>270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49"/>
      <c r="BW69" s="49"/>
      <c r="BX69" s="49"/>
      <c r="BY69" s="49"/>
      <c r="BZ69" s="49"/>
    </row>
    <row r="70" spans="1:78" ht="13.5" customHeight="1">
      <c r="A70" s="50"/>
      <c r="B70" s="5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49"/>
      <c r="BW70" s="49"/>
      <c r="BX70" s="49"/>
      <c r="BY70" s="49"/>
      <c r="BZ70" s="49"/>
    </row>
    <row r="71" spans="1:78" ht="18" customHeight="1">
      <c r="A71" s="87"/>
      <c r="B71" s="87"/>
      <c r="C71" s="87" t="s">
        <v>156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49"/>
      <c r="BW71" s="49"/>
      <c r="BX71" s="49"/>
      <c r="BY71" s="49"/>
      <c r="BZ71" s="49"/>
    </row>
    <row r="72" spans="1:78" ht="11.2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123"/>
      <c r="AC72" s="123"/>
      <c r="AD72" s="123"/>
      <c r="AE72" s="123"/>
      <c r="AF72" s="123"/>
      <c r="AG72" s="123"/>
      <c r="AH72" s="123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123"/>
      <c r="AV72" s="123"/>
      <c r="AW72" s="123"/>
      <c r="AX72" s="123"/>
      <c r="AY72" s="123"/>
      <c r="AZ72" s="123"/>
      <c r="BA72" s="123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123"/>
      <c r="BO72" s="123"/>
      <c r="BP72" s="123"/>
      <c r="BQ72" s="123"/>
      <c r="BR72" s="123"/>
      <c r="BS72" s="123"/>
      <c r="BT72" s="87"/>
      <c r="BU72" s="87"/>
      <c r="BV72" s="49"/>
      <c r="BW72" s="49"/>
      <c r="BX72" s="49"/>
      <c r="BY72" s="49"/>
      <c r="BZ72" s="49"/>
    </row>
    <row r="73" spans="1:78" ht="12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123"/>
      <c r="AC73" s="123"/>
      <c r="AD73" s="123"/>
      <c r="AE73" s="123"/>
      <c r="AF73" s="123"/>
      <c r="AG73" s="123"/>
      <c r="AH73" s="123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123"/>
      <c r="AV73" s="123"/>
      <c r="AW73" s="123"/>
      <c r="AX73" s="123"/>
      <c r="AY73" s="123"/>
      <c r="AZ73" s="123"/>
      <c r="BA73" s="123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123"/>
      <c r="BO73" s="123"/>
      <c r="BP73" s="123"/>
      <c r="BQ73" s="123"/>
      <c r="BR73" s="123"/>
      <c r="BS73" s="123"/>
      <c r="BT73" s="112"/>
      <c r="BU73" s="114"/>
      <c r="BV73" s="49"/>
      <c r="BW73" s="49"/>
      <c r="BX73" s="49"/>
      <c r="BY73" s="49"/>
      <c r="BZ73" s="49"/>
    </row>
    <row r="74" spans="1:78" ht="19.5" customHeight="1">
      <c r="A74" s="146"/>
      <c r="B74" s="146"/>
      <c r="C74" s="146"/>
      <c r="D74" s="146"/>
      <c r="E74" s="146"/>
      <c r="F74" s="110" t="s">
        <v>157</v>
      </c>
      <c r="G74" s="110"/>
      <c r="H74" s="111" t="s">
        <v>158</v>
      </c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49"/>
      <c r="BW74" s="49"/>
      <c r="BX74" s="49"/>
      <c r="BY74" s="49"/>
      <c r="BZ74" s="49"/>
    </row>
    <row r="75" spans="1:78" ht="13.5" customHeigh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7"/>
      <c r="AC75" s="147"/>
      <c r="AD75" s="147"/>
      <c r="AE75" s="147"/>
      <c r="AF75" s="147"/>
      <c r="AG75" s="147"/>
      <c r="AH75" s="147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7"/>
      <c r="AV75" s="147"/>
      <c r="AW75" s="147"/>
      <c r="AX75" s="147"/>
      <c r="AY75" s="147"/>
      <c r="AZ75" s="147"/>
      <c r="BA75" s="147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7"/>
      <c r="BO75" s="147"/>
      <c r="BP75" s="147"/>
      <c r="BQ75" s="147"/>
      <c r="BR75" s="147"/>
      <c r="BS75" s="147"/>
      <c r="BT75" s="146"/>
      <c r="BU75" s="146"/>
      <c r="BV75" s="49"/>
      <c r="BW75" s="49"/>
      <c r="BX75" s="49"/>
      <c r="BY75" s="49"/>
      <c r="BZ75" s="49"/>
    </row>
    <row r="76" spans="1:78" ht="13.5" customHeight="1">
      <c r="A76" s="87" t="s">
        <v>8</v>
      </c>
      <c r="B76" s="87"/>
      <c r="C76" s="87" t="s">
        <v>10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 t="s">
        <v>159</v>
      </c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 t="s">
        <v>160</v>
      </c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 t="s">
        <v>161</v>
      </c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49"/>
      <c r="BW76" s="49"/>
      <c r="BX76" s="49"/>
      <c r="BY76" s="49"/>
      <c r="BZ76" s="49"/>
    </row>
    <row r="77" spans="1:78" ht="13.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 t="s">
        <v>12</v>
      </c>
      <c r="V77" s="87"/>
      <c r="W77" s="87"/>
      <c r="X77" s="87"/>
      <c r="Y77" s="87"/>
      <c r="Z77" s="87"/>
      <c r="AA77" s="87"/>
      <c r="AB77" s="123" t="s">
        <v>13</v>
      </c>
      <c r="AC77" s="123"/>
      <c r="AD77" s="123"/>
      <c r="AE77" s="123"/>
      <c r="AF77" s="123"/>
      <c r="AG77" s="123"/>
      <c r="AH77" s="123"/>
      <c r="AI77" s="87" t="s">
        <v>81</v>
      </c>
      <c r="AJ77" s="87"/>
      <c r="AK77" s="87"/>
      <c r="AL77" s="87"/>
      <c r="AM77" s="87"/>
      <c r="AN77" s="87" t="s">
        <v>12</v>
      </c>
      <c r="AO77" s="87"/>
      <c r="AP77" s="87"/>
      <c r="AQ77" s="87"/>
      <c r="AR77" s="87"/>
      <c r="AS77" s="87"/>
      <c r="AT77" s="87"/>
      <c r="AU77" s="123" t="s">
        <v>13</v>
      </c>
      <c r="AV77" s="123"/>
      <c r="AW77" s="123"/>
      <c r="AX77" s="123"/>
      <c r="AY77" s="123"/>
      <c r="AZ77" s="123"/>
      <c r="BA77" s="123"/>
      <c r="BB77" s="87" t="s">
        <v>81</v>
      </c>
      <c r="BC77" s="87"/>
      <c r="BD77" s="87"/>
      <c r="BE77" s="87"/>
      <c r="BF77" s="87"/>
      <c r="BG77" s="87" t="s">
        <v>12</v>
      </c>
      <c r="BH77" s="87"/>
      <c r="BI77" s="87"/>
      <c r="BJ77" s="87"/>
      <c r="BK77" s="87"/>
      <c r="BL77" s="87"/>
      <c r="BM77" s="87"/>
      <c r="BN77" s="123" t="s">
        <v>13</v>
      </c>
      <c r="BO77" s="123"/>
      <c r="BP77" s="123"/>
      <c r="BQ77" s="123"/>
      <c r="BR77" s="123"/>
      <c r="BS77" s="123"/>
      <c r="BT77" s="87" t="s">
        <v>81</v>
      </c>
      <c r="BU77" s="87"/>
      <c r="BV77" s="49"/>
      <c r="BW77" s="49"/>
      <c r="BX77" s="49"/>
      <c r="BY77" s="49"/>
      <c r="BZ77" s="49"/>
    </row>
    <row r="78" spans="1:78" ht="13.5" customHeight="1">
      <c r="A78" s="87">
        <v>1</v>
      </c>
      <c r="B78" s="87"/>
      <c r="C78" s="81" t="s">
        <v>125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7">
        <v>176.4</v>
      </c>
      <c r="V78" s="87"/>
      <c r="W78" s="87"/>
      <c r="X78" s="87"/>
      <c r="Y78" s="87"/>
      <c r="Z78" s="87"/>
      <c r="AA78" s="87"/>
      <c r="AB78" s="123"/>
      <c r="AC78" s="123"/>
      <c r="AD78" s="123"/>
      <c r="AE78" s="123"/>
      <c r="AF78" s="123"/>
      <c r="AG78" s="123"/>
      <c r="AH78" s="123"/>
      <c r="AI78" s="87">
        <f>U78</f>
        <v>176.4</v>
      </c>
      <c r="AJ78" s="87"/>
      <c r="AK78" s="87"/>
      <c r="AL78" s="87"/>
      <c r="AM78" s="87"/>
      <c r="AN78" s="78">
        <f>AN57</f>
        <v>147.5</v>
      </c>
      <c r="AO78" s="87"/>
      <c r="AP78" s="87"/>
      <c r="AQ78" s="87"/>
      <c r="AR78" s="87"/>
      <c r="AS78" s="87"/>
      <c r="AT78" s="87"/>
      <c r="AU78" s="123"/>
      <c r="AV78" s="123"/>
      <c r="AW78" s="123"/>
      <c r="AX78" s="123"/>
      <c r="AY78" s="123"/>
      <c r="AZ78" s="123"/>
      <c r="BA78" s="123"/>
      <c r="BB78" s="87">
        <f>AN78</f>
        <v>147.5</v>
      </c>
      <c r="BC78" s="87"/>
      <c r="BD78" s="87"/>
      <c r="BE78" s="87"/>
      <c r="BF78" s="87"/>
      <c r="BG78" s="89">
        <f>AN78*100/AI78</f>
        <v>83.61678004535148</v>
      </c>
      <c r="BH78" s="89"/>
      <c r="BI78" s="89"/>
      <c r="BJ78" s="89"/>
      <c r="BK78" s="89"/>
      <c r="BL78" s="89"/>
      <c r="BM78" s="89"/>
      <c r="BN78" s="158"/>
      <c r="BO78" s="158"/>
      <c r="BP78" s="158"/>
      <c r="BQ78" s="158"/>
      <c r="BR78" s="158"/>
      <c r="BS78" s="158"/>
      <c r="BT78" s="89">
        <f>BG78</f>
        <v>83.61678004535148</v>
      </c>
      <c r="BU78" s="89"/>
      <c r="BV78" s="49"/>
      <c r="BW78" s="49"/>
      <c r="BX78" s="49"/>
      <c r="BY78" s="49"/>
      <c r="BZ78" s="49"/>
    </row>
    <row r="79" spans="1:78" ht="13.5" customHeight="1">
      <c r="A79" s="87"/>
      <c r="B79" s="87"/>
      <c r="C79" s="90" t="s">
        <v>255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49"/>
      <c r="BW79" s="49"/>
      <c r="BX79" s="49"/>
      <c r="BY79" s="49"/>
      <c r="BZ79" s="49"/>
    </row>
    <row r="80" spans="1:78" ht="13.5" customHeight="1">
      <c r="A80" s="87"/>
      <c r="B80" s="87"/>
      <c r="C80" s="81" t="s">
        <v>126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7"/>
      <c r="V80" s="87"/>
      <c r="W80" s="87"/>
      <c r="X80" s="87"/>
      <c r="Y80" s="87"/>
      <c r="Z80" s="87"/>
      <c r="AA80" s="87"/>
      <c r="AB80" s="123"/>
      <c r="AC80" s="123"/>
      <c r="AD80" s="123"/>
      <c r="AE80" s="123"/>
      <c r="AF80" s="123"/>
      <c r="AG80" s="123"/>
      <c r="AH80" s="123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123"/>
      <c r="AV80" s="123"/>
      <c r="AW80" s="123"/>
      <c r="AX80" s="123"/>
      <c r="AY80" s="123"/>
      <c r="AZ80" s="123"/>
      <c r="BA80" s="123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123"/>
      <c r="BO80" s="123"/>
      <c r="BP80" s="123"/>
      <c r="BQ80" s="123"/>
      <c r="BR80" s="123"/>
      <c r="BS80" s="123"/>
      <c r="BT80" s="87"/>
      <c r="BU80" s="87"/>
      <c r="BV80" s="49"/>
      <c r="BW80" s="49"/>
      <c r="BX80" s="49"/>
      <c r="BY80" s="49"/>
      <c r="BZ80" s="49"/>
    </row>
    <row r="81" spans="1:78" ht="36.75" customHeight="1">
      <c r="A81" s="82" t="s">
        <v>127</v>
      </c>
      <c r="B81" s="82"/>
      <c r="C81" s="83" t="s">
        <v>239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120">
        <f>U78</f>
        <v>176.4</v>
      </c>
      <c r="V81" s="120"/>
      <c r="W81" s="120"/>
      <c r="X81" s="120"/>
      <c r="Y81" s="120"/>
      <c r="Z81" s="120"/>
      <c r="AA81" s="120"/>
      <c r="AB81" s="309"/>
      <c r="AC81" s="309"/>
      <c r="AD81" s="309"/>
      <c r="AE81" s="309"/>
      <c r="AF81" s="309"/>
      <c r="AG81" s="309"/>
      <c r="AH81" s="309"/>
      <c r="AI81" s="120">
        <f>U81</f>
        <v>176.4</v>
      </c>
      <c r="AJ81" s="120"/>
      <c r="AK81" s="120"/>
      <c r="AL81" s="120"/>
      <c r="AM81" s="120"/>
      <c r="AN81" s="86">
        <f>AN78</f>
        <v>147.5</v>
      </c>
      <c r="AO81" s="120"/>
      <c r="AP81" s="120"/>
      <c r="AQ81" s="120"/>
      <c r="AR81" s="120"/>
      <c r="AS81" s="120"/>
      <c r="AT81" s="120"/>
      <c r="AU81" s="309"/>
      <c r="AV81" s="309"/>
      <c r="AW81" s="309"/>
      <c r="AX81" s="309"/>
      <c r="AY81" s="309"/>
      <c r="AZ81" s="309"/>
      <c r="BA81" s="309"/>
      <c r="BB81" s="120">
        <f>AN81</f>
        <v>147.5</v>
      </c>
      <c r="BC81" s="120"/>
      <c r="BD81" s="120"/>
      <c r="BE81" s="120"/>
      <c r="BF81" s="120"/>
      <c r="BG81" s="310">
        <f>AN81*100/U81</f>
        <v>83.61678004535148</v>
      </c>
      <c r="BH81" s="310"/>
      <c r="BI81" s="310"/>
      <c r="BJ81" s="310"/>
      <c r="BK81" s="310"/>
      <c r="BL81" s="310"/>
      <c r="BM81" s="310"/>
      <c r="BN81" s="311"/>
      <c r="BO81" s="311"/>
      <c r="BP81" s="311"/>
      <c r="BQ81" s="311"/>
      <c r="BR81" s="311"/>
      <c r="BS81" s="311"/>
      <c r="BT81" s="310">
        <f>BG81</f>
        <v>83.61678004535148</v>
      </c>
      <c r="BU81" s="310"/>
      <c r="BV81" s="49"/>
      <c r="BW81" s="49"/>
      <c r="BX81" s="49"/>
      <c r="BY81" s="49"/>
      <c r="BZ81" s="49"/>
    </row>
    <row r="82" spans="1:78" ht="18" customHeight="1">
      <c r="A82" s="120">
        <v>1</v>
      </c>
      <c r="B82" s="120"/>
      <c r="C82" s="83" t="s">
        <v>48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49"/>
      <c r="BW82" s="49"/>
      <c r="BX82" s="49"/>
      <c r="BY82" s="49"/>
      <c r="BZ82" s="49"/>
    </row>
    <row r="83" spans="1:78" ht="24" customHeight="1">
      <c r="A83" s="87">
        <v>1</v>
      </c>
      <c r="B83" s="87"/>
      <c r="C83" s="81" t="s">
        <v>172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7">
        <f>U81</f>
        <v>176.4</v>
      </c>
      <c r="V83" s="87"/>
      <c r="W83" s="87"/>
      <c r="X83" s="87"/>
      <c r="Y83" s="87"/>
      <c r="Z83" s="87"/>
      <c r="AA83" s="87"/>
      <c r="AB83" s="123"/>
      <c r="AC83" s="123"/>
      <c r="AD83" s="123"/>
      <c r="AE83" s="123"/>
      <c r="AF83" s="123"/>
      <c r="AG83" s="123"/>
      <c r="AH83" s="123"/>
      <c r="AI83" s="87">
        <f>U83</f>
        <v>176.4</v>
      </c>
      <c r="AJ83" s="87"/>
      <c r="AK83" s="87"/>
      <c r="AL83" s="87"/>
      <c r="AM83" s="87"/>
      <c r="AN83" s="87">
        <f>AN81</f>
        <v>147.5</v>
      </c>
      <c r="AO83" s="87"/>
      <c r="AP83" s="87"/>
      <c r="AQ83" s="87"/>
      <c r="AR83" s="87"/>
      <c r="AS83" s="87"/>
      <c r="AT83" s="87"/>
      <c r="AU83" s="123"/>
      <c r="AV83" s="123"/>
      <c r="AW83" s="123"/>
      <c r="AX83" s="123"/>
      <c r="AY83" s="123"/>
      <c r="AZ83" s="123"/>
      <c r="BA83" s="123"/>
      <c r="BB83" s="87">
        <f>AN83</f>
        <v>147.5</v>
      </c>
      <c r="BC83" s="87"/>
      <c r="BD83" s="87"/>
      <c r="BE83" s="87"/>
      <c r="BF83" s="87"/>
      <c r="BG83" s="89">
        <f>AN83*100/U83</f>
        <v>83.61678004535148</v>
      </c>
      <c r="BH83" s="89"/>
      <c r="BI83" s="89"/>
      <c r="BJ83" s="89"/>
      <c r="BK83" s="89"/>
      <c r="BL83" s="89"/>
      <c r="BM83" s="89"/>
      <c r="BN83" s="158"/>
      <c r="BO83" s="158"/>
      <c r="BP83" s="158"/>
      <c r="BQ83" s="158"/>
      <c r="BR83" s="158"/>
      <c r="BS83" s="158"/>
      <c r="BT83" s="89">
        <f>BG83</f>
        <v>83.61678004535148</v>
      </c>
      <c r="BU83" s="89"/>
      <c r="BV83" s="49"/>
      <c r="BW83" s="49"/>
      <c r="BX83" s="49"/>
      <c r="BY83" s="49"/>
      <c r="BZ83" s="49"/>
    </row>
    <row r="84" spans="1:78" ht="24" customHeight="1">
      <c r="A84" s="112"/>
      <c r="B84" s="114"/>
      <c r="C84" s="90" t="s">
        <v>255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49"/>
      <c r="BW84" s="49"/>
      <c r="BX84" s="49"/>
      <c r="BY84" s="49"/>
      <c r="BZ84" s="49"/>
    </row>
    <row r="85" spans="1:78" ht="18" customHeight="1">
      <c r="A85" s="87">
        <v>2</v>
      </c>
      <c r="B85" s="87"/>
      <c r="C85" s="81" t="s">
        <v>174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7">
        <v>18</v>
      </c>
      <c r="V85" s="87"/>
      <c r="W85" s="87"/>
      <c r="X85" s="87"/>
      <c r="Y85" s="87"/>
      <c r="Z85" s="87"/>
      <c r="AA85" s="87"/>
      <c r="AB85" s="123"/>
      <c r="AC85" s="123"/>
      <c r="AD85" s="123"/>
      <c r="AE85" s="123"/>
      <c r="AF85" s="123"/>
      <c r="AG85" s="123"/>
      <c r="AH85" s="123"/>
      <c r="AI85" s="87">
        <f>U85</f>
        <v>18</v>
      </c>
      <c r="AJ85" s="87"/>
      <c r="AK85" s="87"/>
      <c r="AL85" s="87"/>
      <c r="AM85" s="87"/>
      <c r="AN85" s="87">
        <v>18</v>
      </c>
      <c r="AO85" s="87"/>
      <c r="AP85" s="87"/>
      <c r="AQ85" s="87"/>
      <c r="AR85" s="87"/>
      <c r="AS85" s="87"/>
      <c r="AT85" s="87"/>
      <c r="AU85" s="123"/>
      <c r="AV85" s="123"/>
      <c r="AW85" s="123"/>
      <c r="AX85" s="123"/>
      <c r="AY85" s="123"/>
      <c r="AZ85" s="123"/>
      <c r="BA85" s="123"/>
      <c r="BB85" s="87">
        <f>AN85</f>
        <v>18</v>
      </c>
      <c r="BC85" s="87"/>
      <c r="BD85" s="87"/>
      <c r="BE85" s="87"/>
      <c r="BF85" s="87"/>
      <c r="BG85" s="89">
        <f>AN85*100/U85</f>
        <v>100</v>
      </c>
      <c r="BH85" s="89"/>
      <c r="BI85" s="89"/>
      <c r="BJ85" s="89"/>
      <c r="BK85" s="89"/>
      <c r="BL85" s="89"/>
      <c r="BM85" s="89"/>
      <c r="BN85" s="158"/>
      <c r="BO85" s="158"/>
      <c r="BP85" s="158"/>
      <c r="BQ85" s="158"/>
      <c r="BR85" s="158"/>
      <c r="BS85" s="158"/>
      <c r="BT85" s="89">
        <f>BG85</f>
        <v>100</v>
      </c>
      <c r="BU85" s="89"/>
      <c r="BV85" s="49"/>
      <c r="BW85" s="49"/>
      <c r="BX85" s="49"/>
      <c r="BY85" s="49"/>
      <c r="BZ85" s="49"/>
    </row>
    <row r="86" spans="1:78" ht="18" customHeight="1">
      <c r="A86" s="120">
        <v>2</v>
      </c>
      <c r="B86" s="120"/>
      <c r="C86" s="83" t="s">
        <v>47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49"/>
      <c r="BW86" s="49"/>
      <c r="BX86" s="49"/>
      <c r="BY86" s="49"/>
      <c r="BZ86" s="49"/>
    </row>
    <row r="87" spans="1:78" ht="18" customHeight="1">
      <c r="A87" s="87">
        <v>1</v>
      </c>
      <c r="B87" s="87"/>
      <c r="C87" s="81" t="s">
        <v>173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7">
        <v>1</v>
      </c>
      <c r="V87" s="87"/>
      <c r="W87" s="87"/>
      <c r="X87" s="87"/>
      <c r="Y87" s="87"/>
      <c r="Z87" s="87"/>
      <c r="AA87" s="87"/>
      <c r="AB87" s="123"/>
      <c r="AC87" s="123"/>
      <c r="AD87" s="123"/>
      <c r="AE87" s="123"/>
      <c r="AF87" s="123"/>
      <c r="AG87" s="123"/>
      <c r="AH87" s="123"/>
      <c r="AI87" s="87">
        <f>U87</f>
        <v>1</v>
      </c>
      <c r="AJ87" s="87"/>
      <c r="AK87" s="87"/>
      <c r="AL87" s="87"/>
      <c r="AM87" s="87"/>
      <c r="AN87" s="87">
        <v>1</v>
      </c>
      <c r="AO87" s="87"/>
      <c r="AP87" s="87"/>
      <c r="AQ87" s="87"/>
      <c r="AR87" s="87"/>
      <c r="AS87" s="87"/>
      <c r="AT87" s="87"/>
      <c r="AU87" s="123"/>
      <c r="AV87" s="123"/>
      <c r="AW87" s="123"/>
      <c r="AX87" s="123"/>
      <c r="AY87" s="123"/>
      <c r="AZ87" s="123"/>
      <c r="BA87" s="123"/>
      <c r="BB87" s="87">
        <f>AN87</f>
        <v>1</v>
      </c>
      <c r="BC87" s="87"/>
      <c r="BD87" s="87"/>
      <c r="BE87" s="87"/>
      <c r="BF87" s="87"/>
      <c r="BG87" s="89">
        <f>AN87*100/U87</f>
        <v>100</v>
      </c>
      <c r="BH87" s="89"/>
      <c r="BI87" s="89"/>
      <c r="BJ87" s="89"/>
      <c r="BK87" s="89"/>
      <c r="BL87" s="89"/>
      <c r="BM87" s="89"/>
      <c r="BN87" s="158"/>
      <c r="BO87" s="158"/>
      <c r="BP87" s="158"/>
      <c r="BQ87" s="158"/>
      <c r="BR87" s="158"/>
      <c r="BS87" s="158"/>
      <c r="BT87" s="89">
        <f>BG87</f>
        <v>100</v>
      </c>
      <c r="BU87" s="89"/>
      <c r="BV87" s="49"/>
      <c r="BW87" s="49"/>
      <c r="BX87" s="49"/>
      <c r="BY87" s="49"/>
      <c r="BZ87" s="49"/>
    </row>
    <row r="88" spans="1:78" ht="18" customHeight="1">
      <c r="A88" s="120">
        <v>3</v>
      </c>
      <c r="B88" s="120"/>
      <c r="C88" s="83" t="s">
        <v>49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49"/>
      <c r="BW88" s="49"/>
      <c r="BX88" s="49"/>
      <c r="BY88" s="49"/>
      <c r="BZ88" s="49"/>
    </row>
    <row r="89" spans="1:78" ht="18" customHeight="1">
      <c r="A89" s="160">
        <v>1</v>
      </c>
      <c r="B89" s="160"/>
      <c r="C89" s="81" t="s">
        <v>114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9">
        <f>U83/U85</f>
        <v>9.8</v>
      </c>
      <c r="V89" s="89"/>
      <c r="W89" s="89"/>
      <c r="X89" s="89"/>
      <c r="Y89" s="89"/>
      <c r="Z89" s="89"/>
      <c r="AA89" s="89"/>
      <c r="AB89" s="158"/>
      <c r="AC89" s="158"/>
      <c r="AD89" s="158"/>
      <c r="AE89" s="158"/>
      <c r="AF89" s="158"/>
      <c r="AG89" s="158"/>
      <c r="AH89" s="158"/>
      <c r="AI89" s="89">
        <f>U89</f>
        <v>9.8</v>
      </c>
      <c r="AJ89" s="89"/>
      <c r="AK89" s="89"/>
      <c r="AL89" s="89"/>
      <c r="AM89" s="89"/>
      <c r="AN89" s="89">
        <f>AN78/AN85</f>
        <v>8.194444444444445</v>
      </c>
      <c r="AO89" s="89"/>
      <c r="AP89" s="89"/>
      <c r="AQ89" s="89"/>
      <c r="AR89" s="89"/>
      <c r="AS89" s="89"/>
      <c r="AT89" s="89"/>
      <c r="AU89" s="158"/>
      <c r="AV89" s="158"/>
      <c r="AW89" s="158"/>
      <c r="AX89" s="158"/>
      <c r="AY89" s="158"/>
      <c r="AZ89" s="158"/>
      <c r="BA89" s="158"/>
      <c r="BB89" s="89">
        <f>AN89</f>
        <v>8.194444444444445</v>
      </c>
      <c r="BC89" s="89"/>
      <c r="BD89" s="89"/>
      <c r="BE89" s="89"/>
      <c r="BF89" s="89"/>
      <c r="BG89" s="187">
        <v>83.7</v>
      </c>
      <c r="BH89" s="187"/>
      <c r="BI89" s="187"/>
      <c r="BJ89" s="187"/>
      <c r="BK89" s="187"/>
      <c r="BL89" s="187"/>
      <c r="BM89" s="187"/>
      <c r="BN89" s="158"/>
      <c r="BO89" s="158"/>
      <c r="BP89" s="158"/>
      <c r="BQ89" s="158"/>
      <c r="BR89" s="158"/>
      <c r="BS89" s="158"/>
      <c r="BT89" s="89">
        <f>BG89</f>
        <v>83.7</v>
      </c>
      <c r="BU89" s="89"/>
      <c r="BV89" s="49"/>
      <c r="BW89" s="49"/>
      <c r="BX89" s="49"/>
      <c r="BY89" s="49"/>
      <c r="BZ89" s="49"/>
    </row>
    <row r="90" spans="1:78" ht="24" customHeight="1">
      <c r="A90" s="160">
        <v>2</v>
      </c>
      <c r="B90" s="160"/>
      <c r="C90" s="81" t="s">
        <v>175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7">
        <f>U78/U87</f>
        <v>176.4</v>
      </c>
      <c r="V90" s="87"/>
      <c r="W90" s="87"/>
      <c r="X90" s="87"/>
      <c r="Y90" s="87"/>
      <c r="Z90" s="87"/>
      <c r="AA90" s="87"/>
      <c r="AB90" s="123"/>
      <c r="AC90" s="123"/>
      <c r="AD90" s="123"/>
      <c r="AE90" s="123"/>
      <c r="AF90" s="123"/>
      <c r="AG90" s="123"/>
      <c r="AH90" s="123"/>
      <c r="AI90" s="87">
        <f>U90</f>
        <v>176.4</v>
      </c>
      <c r="AJ90" s="87"/>
      <c r="AK90" s="87"/>
      <c r="AL90" s="87"/>
      <c r="AM90" s="87"/>
      <c r="AN90" s="87">
        <f>AN78/AN87</f>
        <v>147.5</v>
      </c>
      <c r="AO90" s="87"/>
      <c r="AP90" s="87"/>
      <c r="AQ90" s="87"/>
      <c r="AR90" s="87"/>
      <c r="AS90" s="87"/>
      <c r="AT90" s="87"/>
      <c r="AU90" s="123"/>
      <c r="AV90" s="123"/>
      <c r="AW90" s="123"/>
      <c r="AX90" s="123"/>
      <c r="AY90" s="123"/>
      <c r="AZ90" s="123"/>
      <c r="BA90" s="123"/>
      <c r="BB90" s="87">
        <f>AN90</f>
        <v>147.5</v>
      </c>
      <c r="BC90" s="87"/>
      <c r="BD90" s="87"/>
      <c r="BE90" s="87"/>
      <c r="BF90" s="87"/>
      <c r="BG90" s="89">
        <f>AN90*100/U90</f>
        <v>83.61678004535148</v>
      </c>
      <c r="BH90" s="89"/>
      <c r="BI90" s="89"/>
      <c r="BJ90" s="89"/>
      <c r="BK90" s="89"/>
      <c r="BL90" s="89"/>
      <c r="BM90" s="89"/>
      <c r="BN90" s="158"/>
      <c r="BO90" s="158"/>
      <c r="BP90" s="158"/>
      <c r="BQ90" s="158"/>
      <c r="BR90" s="158"/>
      <c r="BS90" s="158"/>
      <c r="BT90" s="89">
        <f>BG90</f>
        <v>83.61678004535148</v>
      </c>
      <c r="BU90" s="89"/>
      <c r="BV90" s="49"/>
      <c r="BW90" s="49"/>
      <c r="BX90" s="49"/>
      <c r="BY90" s="49"/>
      <c r="BZ90" s="49"/>
    </row>
    <row r="91" spans="1:78" ht="24" customHeight="1">
      <c r="A91" s="198"/>
      <c r="B91" s="200"/>
      <c r="C91" s="90" t="s">
        <v>256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49"/>
      <c r="BW91" s="49"/>
      <c r="BX91" s="49"/>
      <c r="BY91" s="49"/>
      <c r="BZ91" s="49"/>
    </row>
    <row r="92" spans="1:78" ht="18" customHeight="1">
      <c r="A92" s="160"/>
      <c r="B92" s="160"/>
      <c r="C92" s="83" t="s">
        <v>51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49"/>
      <c r="BW92" s="49"/>
      <c r="BX92" s="49"/>
      <c r="BY92" s="49"/>
      <c r="BZ92" s="49"/>
    </row>
    <row r="93" spans="1:78" ht="27.75" customHeight="1">
      <c r="A93" s="160">
        <v>1</v>
      </c>
      <c r="B93" s="160"/>
      <c r="C93" s="81" t="s">
        <v>115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158">
        <v>1.2</v>
      </c>
      <c r="V93" s="158"/>
      <c r="W93" s="158"/>
      <c r="X93" s="158"/>
      <c r="Y93" s="158"/>
      <c r="Z93" s="158"/>
      <c r="AA93" s="158"/>
      <c r="AB93" s="123"/>
      <c r="AC93" s="123"/>
      <c r="AD93" s="123"/>
      <c r="AE93" s="123"/>
      <c r="AF93" s="123"/>
      <c r="AG93" s="123"/>
      <c r="AH93" s="123"/>
      <c r="AI93" s="158">
        <f>U93</f>
        <v>1.2</v>
      </c>
      <c r="AJ93" s="158"/>
      <c r="AK93" s="158"/>
      <c r="AL93" s="158"/>
      <c r="AM93" s="158"/>
      <c r="AN93" s="158">
        <f>(AN81-176.4)/AN85</f>
        <v>-1.6055555555555558</v>
      </c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>
        <f>AN93</f>
        <v>-1.6055555555555558</v>
      </c>
      <c r="BC93" s="158"/>
      <c r="BD93" s="158"/>
      <c r="BE93" s="158"/>
      <c r="BF93" s="158"/>
      <c r="BG93" s="312">
        <v>-133.3</v>
      </c>
      <c r="BH93" s="312"/>
      <c r="BI93" s="312"/>
      <c r="BJ93" s="312"/>
      <c r="BK93" s="312"/>
      <c r="BL93" s="312"/>
      <c r="BM93" s="312"/>
      <c r="BN93" s="158"/>
      <c r="BO93" s="158"/>
      <c r="BP93" s="158"/>
      <c r="BQ93" s="158"/>
      <c r="BR93" s="158"/>
      <c r="BS93" s="158"/>
      <c r="BT93" s="158">
        <f>BG93</f>
        <v>-133.3</v>
      </c>
      <c r="BU93" s="158"/>
      <c r="BV93" s="49"/>
      <c r="BW93" s="49"/>
      <c r="BX93" s="49"/>
      <c r="BY93" s="49"/>
      <c r="BZ93" s="49"/>
    </row>
    <row r="94" spans="1:78" ht="30.75" customHeight="1">
      <c r="A94" s="160">
        <v>2</v>
      </c>
      <c r="B94" s="160"/>
      <c r="C94" s="141" t="s">
        <v>116</v>
      </c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89">
        <v>114.3</v>
      </c>
      <c r="V94" s="89"/>
      <c r="W94" s="89"/>
      <c r="X94" s="89"/>
      <c r="Y94" s="89"/>
      <c r="Z94" s="89"/>
      <c r="AA94" s="89"/>
      <c r="AB94" s="123"/>
      <c r="AC94" s="123"/>
      <c r="AD94" s="123"/>
      <c r="AE94" s="123"/>
      <c r="AF94" s="123"/>
      <c r="AG94" s="123"/>
      <c r="AH94" s="123"/>
      <c r="AI94" s="89">
        <f>U94</f>
        <v>114.3</v>
      </c>
      <c r="AJ94" s="89"/>
      <c r="AK94" s="89"/>
      <c r="AL94" s="89"/>
      <c r="AM94" s="89"/>
      <c r="AN94" s="89">
        <f>AN90*100/AI90</f>
        <v>83.61678004535148</v>
      </c>
      <c r="AO94" s="89"/>
      <c r="AP94" s="89"/>
      <c r="AQ94" s="89"/>
      <c r="AR94" s="89"/>
      <c r="AS94" s="89"/>
      <c r="AT94" s="89"/>
      <c r="AU94" s="158"/>
      <c r="AV94" s="158"/>
      <c r="AW94" s="158"/>
      <c r="AX94" s="158"/>
      <c r="AY94" s="158"/>
      <c r="AZ94" s="158"/>
      <c r="BA94" s="158"/>
      <c r="BB94" s="89">
        <f>AN94</f>
        <v>83.61678004535148</v>
      </c>
      <c r="BC94" s="89"/>
      <c r="BD94" s="89"/>
      <c r="BE94" s="89"/>
      <c r="BF94" s="89"/>
      <c r="BG94" s="89">
        <v>73.1</v>
      </c>
      <c r="BH94" s="89"/>
      <c r="BI94" s="89"/>
      <c r="BJ94" s="89"/>
      <c r="BK94" s="89"/>
      <c r="BL94" s="89"/>
      <c r="BM94" s="89"/>
      <c r="BN94" s="158"/>
      <c r="BO94" s="158"/>
      <c r="BP94" s="158"/>
      <c r="BQ94" s="158"/>
      <c r="BR94" s="158"/>
      <c r="BS94" s="158"/>
      <c r="BT94" s="89">
        <f>BG94</f>
        <v>73.1</v>
      </c>
      <c r="BU94" s="89"/>
      <c r="BV94" s="49"/>
      <c r="BW94" s="49"/>
      <c r="BX94" s="49"/>
      <c r="BY94" s="49"/>
      <c r="BZ94" s="49"/>
    </row>
    <row r="95" spans="1:78" ht="18" customHeight="1">
      <c r="A95" s="160"/>
      <c r="B95" s="160"/>
      <c r="C95" s="198" t="s">
        <v>257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200"/>
      <c r="BV95" s="49"/>
      <c r="BW95" s="49"/>
      <c r="BX95" s="49"/>
      <c r="BY95" s="49"/>
      <c r="BZ95" s="49"/>
    </row>
    <row r="96" spans="1:78" ht="21.75" customHeight="1">
      <c r="A96" s="58"/>
      <c r="B96" s="58"/>
      <c r="C96" s="57"/>
      <c r="D96" s="57"/>
      <c r="E96" s="57"/>
      <c r="F96" s="110" t="s">
        <v>206</v>
      </c>
      <c r="G96" s="110"/>
      <c r="H96" s="111" t="s">
        <v>207</v>
      </c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49"/>
      <c r="BW96" s="49"/>
      <c r="BX96" s="49"/>
      <c r="BY96" s="49"/>
      <c r="BZ96" s="49"/>
    </row>
    <row r="97" spans="1:78" ht="35.25" customHeight="1">
      <c r="A97" s="80" t="s">
        <v>208</v>
      </c>
      <c r="B97" s="80"/>
      <c r="C97" s="80"/>
      <c r="D97" s="87" t="s">
        <v>10</v>
      </c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78" t="s">
        <v>213</v>
      </c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 t="s">
        <v>212</v>
      </c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9" t="s">
        <v>211</v>
      </c>
      <c r="AW97" s="79"/>
      <c r="AX97" s="79"/>
      <c r="AY97" s="79"/>
      <c r="AZ97" s="79"/>
      <c r="BA97" s="79"/>
      <c r="BB97" s="79"/>
      <c r="BC97" s="79"/>
      <c r="BD97" s="79"/>
      <c r="BE97" s="78" t="s">
        <v>79</v>
      </c>
      <c r="BF97" s="78"/>
      <c r="BG97" s="78"/>
      <c r="BH97" s="78"/>
      <c r="BI97" s="78"/>
      <c r="BJ97" s="78"/>
      <c r="BK97" s="78"/>
      <c r="BL97" s="78"/>
      <c r="BM97" s="78"/>
      <c r="BN97" s="79" t="s">
        <v>210</v>
      </c>
      <c r="BO97" s="79"/>
      <c r="BP97" s="79"/>
      <c r="BQ97" s="79"/>
      <c r="BR97" s="79"/>
      <c r="BS97" s="79"/>
      <c r="BT97" s="78" t="s">
        <v>209</v>
      </c>
      <c r="BU97" s="78"/>
      <c r="BV97" s="49"/>
      <c r="BW97" s="49"/>
      <c r="BX97" s="49"/>
      <c r="BY97" s="49"/>
      <c r="BZ97" s="49"/>
    </row>
    <row r="98" spans="1:78" ht="18" customHeight="1">
      <c r="A98" s="80" t="s">
        <v>21</v>
      </c>
      <c r="B98" s="80"/>
      <c r="C98" s="80"/>
      <c r="D98" s="87">
        <v>2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4">
        <v>3</v>
      </c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>
        <v>4</v>
      </c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5">
        <v>5</v>
      </c>
      <c r="AW98" s="85"/>
      <c r="AX98" s="85"/>
      <c r="AY98" s="85"/>
      <c r="AZ98" s="85"/>
      <c r="BA98" s="85"/>
      <c r="BB98" s="85"/>
      <c r="BC98" s="85"/>
      <c r="BD98" s="85"/>
      <c r="BE98" s="84" t="s">
        <v>214</v>
      </c>
      <c r="BF98" s="84"/>
      <c r="BG98" s="84"/>
      <c r="BH98" s="84"/>
      <c r="BI98" s="84"/>
      <c r="BJ98" s="84"/>
      <c r="BK98" s="84"/>
      <c r="BL98" s="84"/>
      <c r="BM98" s="84"/>
      <c r="BN98" s="85">
        <v>7</v>
      </c>
      <c r="BO98" s="85"/>
      <c r="BP98" s="85"/>
      <c r="BQ98" s="85"/>
      <c r="BR98" s="85"/>
      <c r="BS98" s="85"/>
      <c r="BT98" s="84" t="s">
        <v>215</v>
      </c>
      <c r="BU98" s="84"/>
      <c r="BV98" s="49"/>
      <c r="BW98" s="49"/>
      <c r="BX98" s="49"/>
      <c r="BY98" s="49"/>
      <c r="BZ98" s="49"/>
    </row>
    <row r="99" spans="1:78" ht="18" customHeight="1">
      <c r="A99" s="82" t="s">
        <v>21</v>
      </c>
      <c r="B99" s="82"/>
      <c r="C99" s="82"/>
      <c r="D99" s="83" t="s">
        <v>216</v>
      </c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78" t="s">
        <v>36</v>
      </c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9"/>
      <c r="AW99" s="79"/>
      <c r="AX99" s="79"/>
      <c r="AY99" s="79"/>
      <c r="AZ99" s="79"/>
      <c r="BA99" s="79"/>
      <c r="BB99" s="79"/>
      <c r="BC99" s="79"/>
      <c r="BD99" s="79"/>
      <c r="BE99" s="78"/>
      <c r="BF99" s="78"/>
      <c r="BG99" s="78"/>
      <c r="BH99" s="78"/>
      <c r="BI99" s="78"/>
      <c r="BJ99" s="78"/>
      <c r="BK99" s="78"/>
      <c r="BL99" s="78"/>
      <c r="BM99" s="78"/>
      <c r="BN99" s="79" t="s">
        <v>36</v>
      </c>
      <c r="BO99" s="79"/>
      <c r="BP99" s="79"/>
      <c r="BQ99" s="79"/>
      <c r="BR99" s="79"/>
      <c r="BS99" s="79"/>
      <c r="BT99" s="78" t="s">
        <v>36</v>
      </c>
      <c r="BU99" s="78"/>
      <c r="BV99" s="49"/>
      <c r="BW99" s="49"/>
      <c r="BX99" s="49"/>
      <c r="BY99" s="49"/>
      <c r="BZ99" s="49"/>
    </row>
    <row r="100" spans="1:78" ht="18" customHeight="1">
      <c r="A100" s="82"/>
      <c r="B100" s="82"/>
      <c r="C100" s="82"/>
      <c r="D100" s="81" t="s">
        <v>217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78" t="s">
        <v>36</v>
      </c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9"/>
      <c r="AW100" s="79"/>
      <c r="AX100" s="79"/>
      <c r="AY100" s="79"/>
      <c r="AZ100" s="79"/>
      <c r="BA100" s="79"/>
      <c r="BB100" s="79"/>
      <c r="BC100" s="79"/>
      <c r="BD100" s="79"/>
      <c r="BE100" s="78"/>
      <c r="BF100" s="78"/>
      <c r="BG100" s="78"/>
      <c r="BH100" s="78"/>
      <c r="BI100" s="78"/>
      <c r="BJ100" s="78"/>
      <c r="BK100" s="78"/>
      <c r="BL100" s="78"/>
      <c r="BM100" s="78"/>
      <c r="BN100" s="79" t="s">
        <v>36</v>
      </c>
      <c r="BO100" s="79"/>
      <c r="BP100" s="79"/>
      <c r="BQ100" s="79"/>
      <c r="BR100" s="79"/>
      <c r="BS100" s="79"/>
      <c r="BT100" s="78" t="s">
        <v>36</v>
      </c>
      <c r="BU100" s="78"/>
      <c r="BV100" s="49"/>
      <c r="BW100" s="49"/>
      <c r="BX100" s="49"/>
      <c r="BY100" s="49"/>
      <c r="BZ100" s="49"/>
    </row>
    <row r="101" spans="1:78" ht="30" customHeight="1">
      <c r="A101" s="82"/>
      <c r="B101" s="82"/>
      <c r="C101" s="82"/>
      <c r="D101" s="81" t="s">
        <v>218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78" t="s">
        <v>36</v>
      </c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9"/>
      <c r="AW101" s="79"/>
      <c r="AX101" s="79"/>
      <c r="AY101" s="79"/>
      <c r="AZ101" s="79"/>
      <c r="BA101" s="79"/>
      <c r="BB101" s="79"/>
      <c r="BC101" s="79"/>
      <c r="BD101" s="79"/>
      <c r="BE101" s="78"/>
      <c r="BF101" s="78"/>
      <c r="BG101" s="78"/>
      <c r="BH101" s="78"/>
      <c r="BI101" s="78"/>
      <c r="BJ101" s="78"/>
      <c r="BK101" s="78"/>
      <c r="BL101" s="78"/>
      <c r="BM101" s="78"/>
      <c r="BN101" s="79" t="s">
        <v>36</v>
      </c>
      <c r="BO101" s="79"/>
      <c r="BP101" s="79"/>
      <c r="BQ101" s="79"/>
      <c r="BR101" s="79"/>
      <c r="BS101" s="79"/>
      <c r="BT101" s="78" t="s">
        <v>36</v>
      </c>
      <c r="BU101" s="78"/>
      <c r="BV101" s="49"/>
      <c r="BW101" s="49"/>
      <c r="BX101" s="49"/>
      <c r="BY101" s="49"/>
      <c r="BZ101" s="49"/>
    </row>
    <row r="102" spans="1:78" ht="18" customHeight="1">
      <c r="A102" s="82"/>
      <c r="B102" s="82"/>
      <c r="C102" s="82"/>
      <c r="D102" s="81" t="s">
        <v>219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78" t="s">
        <v>36</v>
      </c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9"/>
      <c r="AW102" s="79"/>
      <c r="AX102" s="79"/>
      <c r="AY102" s="79"/>
      <c r="AZ102" s="79"/>
      <c r="BA102" s="79"/>
      <c r="BB102" s="79"/>
      <c r="BC102" s="79"/>
      <c r="BD102" s="79"/>
      <c r="BE102" s="78"/>
      <c r="BF102" s="78"/>
      <c r="BG102" s="78"/>
      <c r="BH102" s="78"/>
      <c r="BI102" s="78"/>
      <c r="BJ102" s="78"/>
      <c r="BK102" s="78"/>
      <c r="BL102" s="78"/>
      <c r="BM102" s="78"/>
      <c r="BN102" s="79" t="s">
        <v>36</v>
      </c>
      <c r="BO102" s="79"/>
      <c r="BP102" s="79"/>
      <c r="BQ102" s="79"/>
      <c r="BR102" s="79"/>
      <c r="BS102" s="79"/>
      <c r="BT102" s="78" t="s">
        <v>36</v>
      </c>
      <c r="BU102" s="78"/>
      <c r="BV102" s="49"/>
      <c r="BW102" s="49"/>
      <c r="BX102" s="49"/>
      <c r="BY102" s="49"/>
      <c r="BZ102" s="49"/>
    </row>
    <row r="103" spans="1:78" ht="18" customHeight="1">
      <c r="A103" s="82"/>
      <c r="B103" s="82"/>
      <c r="C103" s="82"/>
      <c r="D103" s="81" t="s">
        <v>220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78" t="s">
        <v>36</v>
      </c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9"/>
      <c r="AW103" s="79"/>
      <c r="AX103" s="79"/>
      <c r="AY103" s="79"/>
      <c r="AZ103" s="79"/>
      <c r="BA103" s="79"/>
      <c r="BB103" s="79"/>
      <c r="BC103" s="79"/>
      <c r="BD103" s="79"/>
      <c r="BE103" s="78"/>
      <c r="BF103" s="78"/>
      <c r="BG103" s="78"/>
      <c r="BH103" s="78"/>
      <c r="BI103" s="78"/>
      <c r="BJ103" s="78"/>
      <c r="BK103" s="78"/>
      <c r="BL103" s="78"/>
      <c r="BM103" s="78"/>
      <c r="BN103" s="79" t="s">
        <v>36</v>
      </c>
      <c r="BO103" s="79"/>
      <c r="BP103" s="79"/>
      <c r="BQ103" s="79"/>
      <c r="BR103" s="79"/>
      <c r="BS103" s="79"/>
      <c r="BT103" s="78" t="s">
        <v>36</v>
      </c>
      <c r="BU103" s="78"/>
      <c r="BV103" s="49"/>
      <c r="BW103" s="49"/>
      <c r="BX103" s="49"/>
      <c r="BY103" s="49"/>
      <c r="BZ103" s="49"/>
    </row>
    <row r="104" spans="1:78" ht="18" customHeight="1">
      <c r="A104" s="82" t="s">
        <v>22</v>
      </c>
      <c r="B104" s="82"/>
      <c r="C104" s="82"/>
      <c r="D104" s="83" t="s">
        <v>221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78" t="s">
        <v>36</v>
      </c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9"/>
      <c r="AW104" s="79"/>
      <c r="AX104" s="79"/>
      <c r="AY104" s="79"/>
      <c r="AZ104" s="79"/>
      <c r="BA104" s="79"/>
      <c r="BB104" s="79"/>
      <c r="BC104" s="79"/>
      <c r="BD104" s="79"/>
      <c r="BE104" s="78"/>
      <c r="BF104" s="78"/>
      <c r="BG104" s="78"/>
      <c r="BH104" s="78"/>
      <c r="BI104" s="78"/>
      <c r="BJ104" s="78"/>
      <c r="BK104" s="78"/>
      <c r="BL104" s="78"/>
      <c r="BM104" s="78"/>
      <c r="BN104" s="79" t="s">
        <v>36</v>
      </c>
      <c r="BO104" s="79"/>
      <c r="BP104" s="79"/>
      <c r="BQ104" s="79"/>
      <c r="BR104" s="79"/>
      <c r="BS104" s="79"/>
      <c r="BT104" s="78" t="s">
        <v>36</v>
      </c>
      <c r="BU104" s="78"/>
      <c r="BV104" s="49"/>
      <c r="BW104" s="49"/>
      <c r="BX104" s="49"/>
      <c r="BY104" s="49"/>
      <c r="BZ104" s="49"/>
    </row>
    <row r="105" spans="1:78" ht="18" customHeight="1">
      <c r="A105" s="82" t="s">
        <v>136</v>
      </c>
      <c r="B105" s="82"/>
      <c r="C105" s="82"/>
      <c r="D105" s="83" t="s">
        <v>222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9"/>
      <c r="AW105" s="79"/>
      <c r="AX105" s="79"/>
      <c r="AY105" s="79"/>
      <c r="AZ105" s="79"/>
      <c r="BA105" s="79"/>
      <c r="BB105" s="79"/>
      <c r="BC105" s="79"/>
      <c r="BD105" s="79"/>
      <c r="BE105" s="78"/>
      <c r="BF105" s="78"/>
      <c r="BG105" s="78"/>
      <c r="BH105" s="78"/>
      <c r="BI105" s="78"/>
      <c r="BJ105" s="78"/>
      <c r="BK105" s="78"/>
      <c r="BL105" s="78"/>
      <c r="BM105" s="78"/>
      <c r="BN105" s="79"/>
      <c r="BO105" s="79"/>
      <c r="BP105" s="79"/>
      <c r="BQ105" s="79"/>
      <c r="BR105" s="79"/>
      <c r="BS105" s="79"/>
      <c r="BT105" s="78"/>
      <c r="BU105" s="78"/>
      <c r="BV105" s="49"/>
      <c r="BW105" s="49"/>
      <c r="BX105" s="49"/>
      <c r="BY105" s="49"/>
      <c r="BZ105" s="49"/>
    </row>
    <row r="106" spans="1:78" ht="18" customHeight="1">
      <c r="A106" s="82"/>
      <c r="B106" s="82"/>
      <c r="C106" s="82"/>
      <c r="D106" s="306" t="s">
        <v>59</v>
      </c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9"/>
      <c r="AW106" s="79"/>
      <c r="AX106" s="79"/>
      <c r="AY106" s="79"/>
      <c r="AZ106" s="79"/>
      <c r="BA106" s="79"/>
      <c r="BB106" s="79"/>
      <c r="BC106" s="79"/>
      <c r="BD106" s="79"/>
      <c r="BE106" s="78"/>
      <c r="BF106" s="78"/>
      <c r="BG106" s="78"/>
      <c r="BH106" s="78"/>
      <c r="BI106" s="78"/>
      <c r="BJ106" s="78"/>
      <c r="BK106" s="78"/>
      <c r="BL106" s="78"/>
      <c r="BM106" s="78"/>
      <c r="BN106" s="79"/>
      <c r="BO106" s="79"/>
      <c r="BP106" s="79"/>
      <c r="BQ106" s="79"/>
      <c r="BR106" s="79"/>
      <c r="BS106" s="79"/>
      <c r="BT106" s="78"/>
      <c r="BU106" s="78"/>
      <c r="BV106" s="49"/>
      <c r="BW106" s="49"/>
      <c r="BX106" s="49"/>
      <c r="BY106" s="49"/>
      <c r="BZ106" s="49"/>
    </row>
    <row r="107" spans="1:78" ht="18" customHeight="1">
      <c r="A107" s="82"/>
      <c r="B107" s="82"/>
      <c r="C107" s="82"/>
      <c r="D107" s="81" t="s">
        <v>223</v>
      </c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9"/>
      <c r="AW107" s="79"/>
      <c r="AX107" s="79"/>
      <c r="AY107" s="79"/>
      <c r="AZ107" s="79"/>
      <c r="BA107" s="79"/>
      <c r="BB107" s="79"/>
      <c r="BC107" s="79"/>
      <c r="BD107" s="79"/>
      <c r="BE107" s="78"/>
      <c r="BF107" s="78"/>
      <c r="BG107" s="78"/>
      <c r="BH107" s="78"/>
      <c r="BI107" s="78"/>
      <c r="BJ107" s="78"/>
      <c r="BK107" s="78"/>
      <c r="BL107" s="78"/>
      <c r="BM107" s="78"/>
      <c r="BN107" s="79"/>
      <c r="BO107" s="79"/>
      <c r="BP107" s="79"/>
      <c r="BQ107" s="79"/>
      <c r="BR107" s="79"/>
      <c r="BS107" s="79"/>
      <c r="BT107" s="78"/>
      <c r="BU107" s="78"/>
      <c r="BV107" s="49"/>
      <c r="BW107" s="49"/>
      <c r="BX107" s="49"/>
      <c r="BY107" s="49"/>
      <c r="BZ107" s="49"/>
    </row>
    <row r="108" spans="1:78" ht="18" customHeight="1">
      <c r="A108" s="82"/>
      <c r="B108" s="82"/>
      <c r="C108" s="82"/>
      <c r="D108" s="81" t="s">
        <v>224</v>
      </c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9"/>
      <c r="AW108" s="79"/>
      <c r="AX108" s="79"/>
      <c r="AY108" s="79"/>
      <c r="AZ108" s="79"/>
      <c r="BA108" s="79"/>
      <c r="BB108" s="79"/>
      <c r="BC108" s="79"/>
      <c r="BD108" s="79"/>
      <c r="BE108" s="78"/>
      <c r="BF108" s="78"/>
      <c r="BG108" s="78"/>
      <c r="BH108" s="78"/>
      <c r="BI108" s="78"/>
      <c r="BJ108" s="78"/>
      <c r="BK108" s="78"/>
      <c r="BL108" s="78"/>
      <c r="BM108" s="78"/>
      <c r="BN108" s="79"/>
      <c r="BO108" s="79"/>
      <c r="BP108" s="79"/>
      <c r="BQ108" s="79"/>
      <c r="BR108" s="79"/>
      <c r="BS108" s="79"/>
      <c r="BT108" s="78"/>
      <c r="BU108" s="78"/>
      <c r="BV108" s="49"/>
      <c r="BW108" s="49"/>
      <c r="BX108" s="49"/>
      <c r="BY108" s="49"/>
      <c r="BZ108" s="49"/>
    </row>
    <row r="109" spans="1:78" ht="18" customHeight="1">
      <c r="A109" s="82"/>
      <c r="B109" s="82"/>
      <c r="C109" s="82"/>
      <c r="D109" s="81" t="s">
        <v>63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9"/>
      <c r="AW109" s="79"/>
      <c r="AX109" s="79"/>
      <c r="AY109" s="79"/>
      <c r="AZ109" s="79"/>
      <c r="BA109" s="79"/>
      <c r="BB109" s="79"/>
      <c r="BC109" s="79"/>
      <c r="BD109" s="79"/>
      <c r="BE109" s="78"/>
      <c r="BF109" s="78"/>
      <c r="BG109" s="78"/>
      <c r="BH109" s="78"/>
      <c r="BI109" s="78"/>
      <c r="BJ109" s="78"/>
      <c r="BK109" s="78"/>
      <c r="BL109" s="78"/>
      <c r="BM109" s="78"/>
      <c r="BN109" s="79"/>
      <c r="BO109" s="79"/>
      <c r="BP109" s="79"/>
      <c r="BQ109" s="79"/>
      <c r="BR109" s="79"/>
      <c r="BS109" s="79"/>
      <c r="BT109" s="78"/>
      <c r="BU109" s="78"/>
      <c r="BV109" s="49"/>
      <c r="BW109" s="49"/>
      <c r="BX109" s="49"/>
      <c r="BY109" s="49"/>
      <c r="BZ109" s="49"/>
    </row>
    <row r="110" spans="1:78" ht="18" customHeight="1">
      <c r="A110" s="82"/>
      <c r="B110" s="82"/>
      <c r="C110" s="82"/>
      <c r="D110" s="306" t="s">
        <v>225</v>
      </c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9"/>
      <c r="AW110" s="79"/>
      <c r="AX110" s="79"/>
      <c r="AY110" s="79"/>
      <c r="AZ110" s="79"/>
      <c r="BA110" s="79"/>
      <c r="BB110" s="79"/>
      <c r="BC110" s="79"/>
      <c r="BD110" s="79"/>
      <c r="BE110" s="78"/>
      <c r="BF110" s="78"/>
      <c r="BG110" s="78"/>
      <c r="BH110" s="78"/>
      <c r="BI110" s="78"/>
      <c r="BJ110" s="78"/>
      <c r="BK110" s="78"/>
      <c r="BL110" s="78"/>
      <c r="BM110" s="78"/>
      <c r="BN110" s="79"/>
      <c r="BO110" s="79"/>
      <c r="BP110" s="79"/>
      <c r="BQ110" s="79"/>
      <c r="BR110" s="79"/>
      <c r="BS110" s="79"/>
      <c r="BT110" s="78"/>
      <c r="BU110" s="78"/>
      <c r="BV110" s="49"/>
      <c r="BW110" s="49"/>
      <c r="BX110" s="49"/>
      <c r="BY110" s="49"/>
      <c r="BZ110" s="49"/>
    </row>
    <row r="111" spans="1:78" ht="18" customHeight="1">
      <c r="A111" s="82"/>
      <c r="B111" s="82"/>
      <c r="C111" s="82"/>
      <c r="D111" s="81" t="s">
        <v>223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9"/>
      <c r="AW111" s="79"/>
      <c r="AX111" s="79"/>
      <c r="AY111" s="79"/>
      <c r="AZ111" s="79"/>
      <c r="BA111" s="79"/>
      <c r="BB111" s="79"/>
      <c r="BC111" s="79"/>
      <c r="BD111" s="79"/>
      <c r="BE111" s="78"/>
      <c r="BF111" s="78"/>
      <c r="BG111" s="78"/>
      <c r="BH111" s="78"/>
      <c r="BI111" s="78"/>
      <c r="BJ111" s="78"/>
      <c r="BK111" s="78"/>
      <c r="BL111" s="78"/>
      <c r="BM111" s="78"/>
      <c r="BN111" s="79"/>
      <c r="BO111" s="79"/>
      <c r="BP111" s="79"/>
      <c r="BQ111" s="79"/>
      <c r="BR111" s="79"/>
      <c r="BS111" s="79"/>
      <c r="BT111" s="78"/>
      <c r="BU111" s="78"/>
      <c r="BV111" s="49"/>
      <c r="BW111" s="49"/>
      <c r="BX111" s="49"/>
      <c r="BY111" s="49"/>
      <c r="BZ111" s="49"/>
    </row>
    <row r="112" spans="1:78" ht="18" customHeight="1">
      <c r="A112" s="82"/>
      <c r="B112" s="82"/>
      <c r="C112" s="82"/>
      <c r="D112" s="81" t="s">
        <v>224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9"/>
      <c r="AW112" s="79"/>
      <c r="AX112" s="79"/>
      <c r="AY112" s="79"/>
      <c r="AZ112" s="79"/>
      <c r="BA112" s="79"/>
      <c r="BB112" s="79"/>
      <c r="BC112" s="79"/>
      <c r="BD112" s="79"/>
      <c r="BE112" s="78"/>
      <c r="BF112" s="78"/>
      <c r="BG112" s="78"/>
      <c r="BH112" s="78"/>
      <c r="BI112" s="78"/>
      <c r="BJ112" s="78"/>
      <c r="BK112" s="78"/>
      <c r="BL112" s="78"/>
      <c r="BM112" s="78"/>
      <c r="BN112" s="79"/>
      <c r="BO112" s="79"/>
      <c r="BP112" s="79"/>
      <c r="BQ112" s="79"/>
      <c r="BR112" s="79"/>
      <c r="BS112" s="79"/>
      <c r="BT112" s="78"/>
      <c r="BU112" s="78"/>
      <c r="BV112" s="49"/>
      <c r="BW112" s="49"/>
      <c r="BX112" s="49"/>
      <c r="BY112" s="49"/>
      <c r="BZ112" s="49"/>
    </row>
    <row r="113" spans="1:78" ht="18" customHeight="1">
      <c r="A113" s="82"/>
      <c r="B113" s="82"/>
      <c r="C113" s="82"/>
      <c r="D113" s="81" t="s">
        <v>63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9"/>
      <c r="AW113" s="79"/>
      <c r="AX113" s="79"/>
      <c r="AY113" s="79"/>
      <c r="AZ113" s="79"/>
      <c r="BA113" s="79"/>
      <c r="BB113" s="79"/>
      <c r="BC113" s="79"/>
      <c r="BD113" s="79"/>
      <c r="BE113" s="78"/>
      <c r="BF113" s="78"/>
      <c r="BG113" s="78"/>
      <c r="BH113" s="78"/>
      <c r="BI113" s="78"/>
      <c r="BJ113" s="78"/>
      <c r="BK113" s="78"/>
      <c r="BL113" s="78"/>
      <c r="BM113" s="78"/>
      <c r="BN113" s="79"/>
      <c r="BO113" s="79"/>
      <c r="BP113" s="79"/>
      <c r="BQ113" s="79"/>
      <c r="BR113" s="79"/>
      <c r="BS113" s="79"/>
      <c r="BT113" s="78"/>
      <c r="BU113" s="78"/>
      <c r="BV113" s="49"/>
      <c r="BW113" s="49"/>
      <c r="BX113" s="49"/>
      <c r="BY113" s="49"/>
      <c r="BZ113" s="49"/>
    </row>
    <row r="114" spans="1:78" ht="18" customHeight="1">
      <c r="A114" s="82" t="s">
        <v>138</v>
      </c>
      <c r="B114" s="82"/>
      <c r="C114" s="82"/>
      <c r="D114" s="83" t="s">
        <v>226</v>
      </c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78" t="s">
        <v>36</v>
      </c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9"/>
      <c r="AW114" s="79"/>
      <c r="AX114" s="79"/>
      <c r="AY114" s="79"/>
      <c r="AZ114" s="79"/>
      <c r="BA114" s="79"/>
      <c r="BB114" s="79"/>
      <c r="BC114" s="79"/>
      <c r="BD114" s="79"/>
      <c r="BE114" s="78"/>
      <c r="BF114" s="78"/>
      <c r="BG114" s="78"/>
      <c r="BH114" s="78"/>
      <c r="BI114" s="78"/>
      <c r="BJ114" s="78"/>
      <c r="BK114" s="78"/>
      <c r="BL114" s="78"/>
      <c r="BM114" s="78"/>
      <c r="BN114" s="79" t="s">
        <v>36</v>
      </c>
      <c r="BO114" s="79"/>
      <c r="BP114" s="79"/>
      <c r="BQ114" s="79"/>
      <c r="BR114" s="79"/>
      <c r="BS114" s="79"/>
      <c r="BT114" s="78" t="s">
        <v>36</v>
      </c>
      <c r="BU114" s="78"/>
      <c r="BV114" s="49"/>
      <c r="BW114" s="49"/>
      <c r="BX114" s="49"/>
      <c r="BY114" s="49"/>
      <c r="BZ114" s="49"/>
    </row>
    <row r="115" spans="1:78" ht="18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49"/>
      <c r="BW115" s="49"/>
      <c r="BX115" s="49"/>
      <c r="BY115" s="49"/>
      <c r="BZ115" s="49"/>
    </row>
    <row r="116" spans="1:78" ht="21.75" customHeight="1">
      <c r="A116" s="146"/>
      <c r="B116" s="146"/>
      <c r="C116" s="146"/>
      <c r="D116" s="146"/>
      <c r="E116" s="146"/>
      <c r="F116" s="110" t="s">
        <v>163</v>
      </c>
      <c r="G116" s="110"/>
      <c r="H116" s="111" t="s">
        <v>162</v>
      </c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49"/>
      <c r="BW116" s="49"/>
      <c r="BX116" s="49"/>
      <c r="BY116" s="49"/>
      <c r="BZ116" s="49"/>
    </row>
    <row r="117" spans="1:78" ht="13.5" customHeight="1">
      <c r="A117" s="146"/>
      <c r="B117" s="146"/>
      <c r="C117" s="49"/>
      <c r="D117" s="49"/>
      <c r="E117" s="49"/>
      <c r="F117" s="153" t="s">
        <v>188</v>
      </c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46"/>
      <c r="AO117" s="146"/>
      <c r="AP117" s="146"/>
      <c r="AQ117" s="146"/>
      <c r="AR117" s="146"/>
      <c r="AS117" s="146"/>
      <c r="AT117" s="146"/>
      <c r="AU117" s="147"/>
      <c r="AV117" s="147"/>
      <c r="AW117" s="147"/>
      <c r="AX117" s="147"/>
      <c r="AY117" s="147"/>
      <c r="AZ117" s="147"/>
      <c r="BA117" s="147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7"/>
      <c r="BO117" s="147"/>
      <c r="BP117" s="147"/>
      <c r="BQ117" s="147"/>
      <c r="BR117" s="147"/>
      <c r="BS117" s="147"/>
      <c r="BT117" s="146"/>
      <c r="BU117" s="146"/>
      <c r="BV117" s="49"/>
      <c r="BW117" s="49"/>
      <c r="BX117" s="49"/>
      <c r="BY117" s="49"/>
      <c r="BZ117" s="49"/>
    </row>
    <row r="118" spans="1:78" ht="13.5" customHeigh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7"/>
      <c r="AC118" s="147"/>
      <c r="AD118" s="147"/>
      <c r="AE118" s="147"/>
      <c r="AF118" s="147"/>
      <c r="AG118" s="147"/>
      <c r="AH118" s="147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7"/>
      <c r="AV118" s="147"/>
      <c r="AW118" s="147"/>
      <c r="AX118" s="147"/>
      <c r="AY118" s="147"/>
      <c r="AZ118" s="147"/>
      <c r="BA118" s="147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7"/>
      <c r="BO118" s="147"/>
      <c r="BP118" s="147"/>
      <c r="BQ118" s="147"/>
      <c r="BR118" s="147"/>
      <c r="BS118" s="147"/>
      <c r="BT118" s="146"/>
      <c r="BU118" s="146"/>
      <c r="BV118" s="49"/>
      <c r="BW118" s="49"/>
      <c r="BX118" s="49"/>
      <c r="BY118" s="49"/>
      <c r="BZ118" s="49"/>
    </row>
    <row r="119" spans="1:78" ht="13.5" customHeight="1">
      <c r="A119" s="146"/>
      <c r="B119" s="146"/>
      <c r="C119" s="49"/>
      <c r="D119" s="49"/>
      <c r="E119" s="49"/>
      <c r="F119" s="110" t="s">
        <v>227</v>
      </c>
      <c r="G119" s="110"/>
      <c r="H119" s="111" t="s">
        <v>164</v>
      </c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49"/>
      <c r="BW119" s="49"/>
      <c r="BX119" s="49"/>
      <c r="BY119" s="49"/>
      <c r="BZ119" s="49"/>
    </row>
    <row r="120" spans="1:78" ht="13.5" customHeight="1">
      <c r="A120" s="146"/>
      <c r="B120" s="146"/>
      <c r="C120" s="49"/>
      <c r="D120" s="49"/>
      <c r="E120" s="49"/>
      <c r="F120" s="153" t="s">
        <v>189</v>
      </c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46"/>
      <c r="AO120" s="146"/>
      <c r="AP120" s="146"/>
      <c r="AQ120" s="146"/>
      <c r="AR120" s="146"/>
      <c r="AS120" s="146"/>
      <c r="AT120" s="146"/>
      <c r="AU120" s="147"/>
      <c r="AV120" s="147"/>
      <c r="AW120" s="147"/>
      <c r="AX120" s="147"/>
      <c r="AY120" s="147"/>
      <c r="AZ120" s="147"/>
      <c r="BA120" s="147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7"/>
      <c r="BO120" s="147"/>
      <c r="BP120" s="147"/>
      <c r="BQ120" s="147"/>
      <c r="BR120" s="147"/>
      <c r="BS120" s="147"/>
      <c r="BT120" s="146"/>
      <c r="BU120" s="146"/>
      <c r="BV120" s="49"/>
      <c r="BW120" s="49"/>
      <c r="BX120" s="49"/>
      <c r="BY120" s="49"/>
      <c r="BZ120" s="49"/>
    </row>
    <row r="121" spans="1:78" ht="13.5" customHeight="1">
      <c r="A121" s="146"/>
      <c r="B121" s="146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146"/>
      <c r="V121" s="146"/>
      <c r="W121" s="146"/>
      <c r="X121" s="146"/>
      <c r="Y121" s="146"/>
      <c r="Z121" s="146"/>
      <c r="AA121" s="146"/>
      <c r="AB121" s="147"/>
      <c r="AC121" s="147"/>
      <c r="AD121" s="147"/>
      <c r="AE121" s="147"/>
      <c r="AF121" s="147"/>
      <c r="AG121" s="147"/>
      <c r="AH121" s="147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7"/>
      <c r="AV121" s="147"/>
      <c r="AW121" s="147"/>
      <c r="AX121" s="147"/>
      <c r="AY121" s="147"/>
      <c r="AZ121" s="147"/>
      <c r="BA121" s="147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7"/>
      <c r="BO121" s="147"/>
      <c r="BP121" s="147"/>
      <c r="BQ121" s="147"/>
      <c r="BR121" s="147"/>
      <c r="BS121" s="147"/>
      <c r="BT121" s="146"/>
      <c r="BU121" s="146"/>
      <c r="BV121" s="49"/>
      <c r="BW121" s="49"/>
      <c r="BX121" s="49"/>
      <c r="BY121" s="49"/>
      <c r="BZ121" s="49"/>
    </row>
    <row r="122" spans="1:78" ht="13.5" customHeight="1">
      <c r="A122" s="146"/>
      <c r="B122" s="146"/>
      <c r="C122" s="49"/>
      <c r="D122" s="49"/>
      <c r="E122" s="49"/>
      <c r="F122" s="49" t="s">
        <v>7</v>
      </c>
      <c r="G122" s="49"/>
      <c r="H122" s="150" t="s">
        <v>165</v>
      </c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46"/>
      <c r="V122" s="146"/>
      <c r="W122" s="146"/>
      <c r="X122" s="146"/>
      <c r="Y122" s="146"/>
      <c r="Z122" s="146"/>
      <c r="AA122" s="146"/>
      <c r="AB122" s="147"/>
      <c r="AC122" s="147"/>
      <c r="AD122" s="147"/>
      <c r="AE122" s="147"/>
      <c r="AF122" s="147"/>
      <c r="AG122" s="147"/>
      <c r="AH122" s="147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7"/>
      <c r="AV122" s="147"/>
      <c r="AW122" s="147"/>
      <c r="AX122" s="147"/>
      <c r="AY122" s="147"/>
      <c r="AZ122" s="147"/>
      <c r="BA122" s="147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7"/>
      <c r="BO122" s="147"/>
      <c r="BP122" s="147"/>
      <c r="BQ122" s="147"/>
      <c r="BR122" s="147"/>
      <c r="BS122" s="147"/>
      <c r="BT122" s="146"/>
      <c r="BU122" s="146"/>
      <c r="BV122" s="49"/>
      <c r="BW122" s="49"/>
      <c r="BX122" s="49"/>
      <c r="BY122" s="49"/>
      <c r="BZ122" s="49"/>
    </row>
    <row r="123" spans="1:78" ht="13.5" customHeight="1">
      <c r="A123" s="146"/>
      <c r="B123" s="146"/>
      <c r="C123" s="49"/>
      <c r="D123" s="49"/>
      <c r="E123" s="49"/>
      <c r="F123" s="49"/>
      <c r="G123" s="49"/>
      <c r="H123" s="150" t="s">
        <v>166</v>
      </c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3" t="s">
        <v>190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46"/>
      <c r="AO123" s="146"/>
      <c r="AP123" s="146"/>
      <c r="AQ123" s="146"/>
      <c r="AR123" s="146"/>
      <c r="AS123" s="146"/>
      <c r="AT123" s="146"/>
      <c r="AU123" s="147"/>
      <c r="AV123" s="147"/>
      <c r="AW123" s="147"/>
      <c r="AX123" s="147"/>
      <c r="AY123" s="147"/>
      <c r="AZ123" s="147"/>
      <c r="BA123" s="147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7"/>
      <c r="BO123" s="147"/>
      <c r="BP123" s="147"/>
      <c r="BQ123" s="147"/>
      <c r="BR123" s="147"/>
      <c r="BS123" s="147"/>
      <c r="BT123" s="146"/>
      <c r="BU123" s="146"/>
      <c r="BV123" s="49"/>
      <c r="BW123" s="49"/>
      <c r="BX123" s="49"/>
      <c r="BY123" s="49"/>
      <c r="BZ123" s="49"/>
    </row>
    <row r="124" spans="1:78" ht="13.5" customHeight="1">
      <c r="A124" s="146"/>
      <c r="B124" s="146"/>
      <c r="C124" s="49"/>
      <c r="D124" s="49"/>
      <c r="E124" s="49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6"/>
      <c r="AO124" s="146"/>
      <c r="AP124" s="146"/>
      <c r="AQ124" s="146"/>
      <c r="AR124" s="146"/>
      <c r="AS124" s="146"/>
      <c r="AT124" s="146"/>
      <c r="AU124" s="147"/>
      <c r="AV124" s="147"/>
      <c r="AW124" s="147"/>
      <c r="AX124" s="147"/>
      <c r="AY124" s="147"/>
      <c r="AZ124" s="147"/>
      <c r="BA124" s="147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7"/>
      <c r="BO124" s="147"/>
      <c r="BP124" s="147"/>
      <c r="BQ124" s="147"/>
      <c r="BR124" s="147"/>
      <c r="BS124" s="147"/>
      <c r="BT124" s="146"/>
      <c r="BU124" s="146"/>
      <c r="BV124" s="49"/>
      <c r="BW124" s="49"/>
      <c r="BX124" s="49"/>
      <c r="BY124" s="49"/>
      <c r="BZ124" s="49"/>
    </row>
    <row r="125" spans="1:78" ht="27.75" customHeight="1">
      <c r="A125" s="146"/>
      <c r="B125" s="146"/>
      <c r="C125" s="49"/>
      <c r="D125" s="49"/>
      <c r="E125" s="49"/>
      <c r="F125" s="149" t="s">
        <v>167</v>
      </c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51" t="s">
        <v>191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46"/>
      <c r="AO125" s="146"/>
      <c r="AP125" s="146"/>
      <c r="AQ125" s="146"/>
      <c r="AR125" s="146"/>
      <c r="AS125" s="146"/>
      <c r="AT125" s="146"/>
      <c r="AU125" s="147"/>
      <c r="AV125" s="147"/>
      <c r="AW125" s="147"/>
      <c r="AX125" s="147"/>
      <c r="AY125" s="147"/>
      <c r="AZ125" s="147"/>
      <c r="BA125" s="147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7"/>
      <c r="BO125" s="147"/>
      <c r="BP125" s="147"/>
      <c r="BQ125" s="147"/>
      <c r="BR125" s="147"/>
      <c r="BS125" s="147"/>
      <c r="BT125" s="146"/>
      <c r="BU125" s="146"/>
      <c r="BV125" s="49"/>
      <c r="BW125" s="49"/>
      <c r="BX125" s="49"/>
      <c r="BY125" s="49"/>
      <c r="BZ125" s="49"/>
    </row>
    <row r="126" spans="1:78" ht="35.25" customHeight="1">
      <c r="A126" s="146"/>
      <c r="B126" s="146"/>
      <c r="C126" s="49"/>
      <c r="D126" s="49"/>
      <c r="E126" s="49"/>
      <c r="F126" s="150" t="s">
        <v>168</v>
      </c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02" t="s">
        <v>258</v>
      </c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46"/>
      <c r="AO126" s="146"/>
      <c r="AP126" s="146"/>
      <c r="AQ126" s="146"/>
      <c r="AR126" s="146"/>
      <c r="AS126" s="146"/>
      <c r="AT126" s="146"/>
      <c r="AU126" s="147"/>
      <c r="AV126" s="147"/>
      <c r="AW126" s="147"/>
      <c r="AX126" s="147"/>
      <c r="AY126" s="147"/>
      <c r="AZ126" s="147"/>
      <c r="BA126" s="147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7"/>
      <c r="BO126" s="147"/>
      <c r="BP126" s="147"/>
      <c r="BQ126" s="147"/>
      <c r="BR126" s="147"/>
      <c r="BS126" s="147"/>
      <c r="BT126" s="146"/>
      <c r="BU126" s="146"/>
      <c r="BV126" s="49"/>
      <c r="BW126" s="49"/>
      <c r="BX126" s="49"/>
      <c r="BY126" s="49"/>
      <c r="BZ126" s="49"/>
    </row>
    <row r="127" spans="1:78" ht="13.5" customHeight="1">
      <c r="A127" s="146"/>
      <c r="B127" s="146"/>
      <c r="C127" s="49"/>
      <c r="D127" s="49"/>
      <c r="E127" s="49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6"/>
      <c r="AO127" s="146"/>
      <c r="AP127" s="146"/>
      <c r="AQ127" s="146"/>
      <c r="AR127" s="146"/>
      <c r="AS127" s="146"/>
      <c r="AT127" s="146"/>
      <c r="AU127" s="147"/>
      <c r="AV127" s="147"/>
      <c r="AW127" s="147"/>
      <c r="AX127" s="147"/>
      <c r="AY127" s="147"/>
      <c r="AZ127" s="147"/>
      <c r="BA127" s="147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7"/>
      <c r="BO127" s="147"/>
      <c r="BP127" s="147"/>
      <c r="BQ127" s="147"/>
      <c r="BR127" s="147"/>
      <c r="BS127" s="147"/>
      <c r="BT127" s="146"/>
      <c r="BU127" s="146"/>
      <c r="BV127" s="49"/>
      <c r="BW127" s="49"/>
      <c r="BX127" s="49"/>
      <c r="BY127" s="49"/>
      <c r="BZ127" s="49"/>
    </row>
    <row r="128" spans="1:78" ht="13.5" customHeight="1">
      <c r="A128" s="146"/>
      <c r="B128" s="146"/>
      <c r="C128" s="49"/>
      <c r="D128" s="49"/>
      <c r="E128" s="49"/>
      <c r="F128" s="149" t="s">
        <v>169</v>
      </c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02" t="s">
        <v>234</v>
      </c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46"/>
      <c r="AO128" s="146"/>
      <c r="AP128" s="146"/>
      <c r="AQ128" s="146"/>
      <c r="AR128" s="146"/>
      <c r="AS128" s="146"/>
      <c r="AT128" s="146"/>
      <c r="AU128" s="147"/>
      <c r="AV128" s="147"/>
      <c r="AW128" s="147"/>
      <c r="AX128" s="147"/>
      <c r="AY128" s="147"/>
      <c r="AZ128" s="147"/>
      <c r="BA128" s="147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7"/>
      <c r="BO128" s="147"/>
      <c r="BP128" s="147"/>
      <c r="BQ128" s="147"/>
      <c r="BR128" s="147"/>
      <c r="BS128" s="147"/>
      <c r="BT128" s="146"/>
      <c r="BU128" s="146"/>
      <c r="BV128" s="49"/>
      <c r="BW128" s="49"/>
      <c r="BX128" s="49"/>
      <c r="BY128" s="49"/>
      <c r="BZ128" s="49"/>
    </row>
    <row r="129" spans="1:78" ht="13.5" customHeight="1">
      <c r="A129" s="146"/>
      <c r="B129" s="146"/>
      <c r="C129" s="49"/>
      <c r="D129" s="49"/>
      <c r="E129" s="49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6"/>
      <c r="AO129" s="146"/>
      <c r="AP129" s="146"/>
      <c r="AQ129" s="146"/>
      <c r="AR129" s="146"/>
      <c r="AS129" s="146"/>
      <c r="AT129" s="146"/>
      <c r="AU129" s="147"/>
      <c r="AV129" s="147"/>
      <c r="AW129" s="147"/>
      <c r="AX129" s="147"/>
      <c r="AY129" s="147"/>
      <c r="AZ129" s="147"/>
      <c r="BA129" s="147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7"/>
      <c r="BO129" s="147"/>
      <c r="BP129" s="147"/>
      <c r="BQ129" s="147"/>
      <c r="BR129" s="147"/>
      <c r="BS129" s="147"/>
      <c r="BT129" s="146"/>
      <c r="BU129" s="146"/>
      <c r="BV129" s="49"/>
      <c r="BW129" s="49"/>
      <c r="BX129" s="49"/>
      <c r="BY129" s="49"/>
      <c r="BZ129" s="49"/>
    </row>
    <row r="130" spans="1:78" ht="13.5" customHeight="1">
      <c r="A130" s="146"/>
      <c r="B130" s="146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146"/>
      <c r="V130" s="146"/>
      <c r="W130" s="146"/>
      <c r="X130" s="146"/>
      <c r="Y130" s="146"/>
      <c r="Z130" s="146"/>
      <c r="AA130" s="146"/>
      <c r="AB130" s="147"/>
      <c r="AC130" s="147"/>
      <c r="AD130" s="147"/>
      <c r="AE130" s="147"/>
      <c r="AF130" s="147"/>
      <c r="AG130" s="147"/>
      <c r="AH130" s="147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7"/>
      <c r="AV130" s="147"/>
      <c r="AW130" s="147"/>
      <c r="AX130" s="147"/>
      <c r="AY130" s="147"/>
      <c r="AZ130" s="147"/>
      <c r="BA130" s="147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7"/>
      <c r="BO130" s="147"/>
      <c r="BP130" s="147"/>
      <c r="BQ130" s="147"/>
      <c r="BR130" s="147"/>
      <c r="BS130" s="147"/>
      <c r="BT130" s="146"/>
      <c r="BU130" s="146"/>
      <c r="BV130" s="49"/>
      <c r="BW130" s="49"/>
      <c r="BX130" s="49"/>
      <c r="BY130" s="49"/>
      <c r="BZ130" s="49"/>
    </row>
    <row r="131" spans="1:78" ht="13.5" customHeight="1">
      <c r="A131" s="146"/>
      <c r="B131" s="146"/>
      <c r="C131" s="146" t="s">
        <v>170</v>
      </c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7"/>
      <c r="AC131" s="147"/>
      <c r="AD131" s="147"/>
      <c r="AE131" s="147"/>
      <c r="AF131" s="147"/>
      <c r="AG131" s="147"/>
      <c r="AH131" s="147"/>
      <c r="AI131" s="146" t="s">
        <v>104</v>
      </c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7"/>
      <c r="AV131" s="147"/>
      <c r="AW131" s="147"/>
      <c r="AX131" s="147"/>
      <c r="AY131" s="147"/>
      <c r="AZ131" s="147"/>
      <c r="BA131" s="147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7"/>
      <c r="BO131" s="147"/>
      <c r="BP131" s="147"/>
      <c r="BQ131" s="147"/>
      <c r="BR131" s="147"/>
      <c r="BS131" s="147"/>
      <c r="BT131" s="146"/>
      <c r="BU131" s="146"/>
      <c r="BV131" s="49"/>
      <c r="BW131" s="49"/>
      <c r="BX131" s="49"/>
      <c r="BY131" s="49"/>
      <c r="BZ131" s="49"/>
    </row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  <row r="3991" s="7" customFormat="1" ht="15"/>
    <row r="3992" s="7" customFormat="1" ht="15"/>
    <row r="3993" s="7" customFormat="1" ht="15"/>
    <row r="3994" s="7" customFormat="1" ht="15"/>
    <row r="3995" s="7" customFormat="1" ht="15"/>
    <row r="3996" s="7" customFormat="1" ht="15"/>
    <row r="3997" s="7" customFormat="1" ht="15"/>
    <row r="3998" s="7" customFormat="1" ht="15"/>
    <row r="3999" s="7" customFormat="1" ht="15"/>
    <row r="4000" s="7" customFormat="1" ht="15"/>
    <row r="4001" s="7" customFormat="1" ht="15"/>
    <row r="4002" s="7" customFormat="1" ht="15"/>
    <row r="4003" s="7" customFormat="1" ht="15"/>
    <row r="4004" s="7" customFormat="1" ht="15"/>
    <row r="4005" s="7" customFormat="1" ht="15"/>
    <row r="4006" s="7" customFormat="1" ht="15"/>
    <row r="4007" s="7" customFormat="1" ht="15"/>
    <row r="4008" s="7" customFormat="1" ht="15"/>
    <row r="4009" s="7" customFormat="1" ht="15"/>
    <row r="4010" s="7" customFormat="1" ht="15"/>
    <row r="4011" s="7" customFormat="1" ht="15"/>
    <row r="4012" s="7" customFormat="1" ht="15"/>
    <row r="4013" s="7" customFormat="1" ht="15"/>
    <row r="4014" s="7" customFormat="1" ht="15"/>
    <row r="4015" s="7" customFormat="1" ht="15"/>
    <row r="4016" s="7" customFormat="1" ht="15"/>
    <row r="4017" s="7" customFormat="1" ht="15"/>
    <row r="4018" s="7" customFormat="1" ht="15"/>
    <row r="4019" s="7" customFormat="1" ht="15"/>
    <row r="4020" s="7" customFormat="1" ht="15"/>
    <row r="4021" s="7" customFormat="1" ht="15"/>
    <row r="4022" s="7" customFormat="1" ht="15"/>
    <row r="4023" s="7" customFormat="1" ht="15"/>
    <row r="4024" s="7" customFormat="1" ht="15"/>
    <row r="4025" s="7" customFormat="1" ht="15"/>
    <row r="4026" s="7" customFormat="1" ht="15"/>
    <row r="4027" s="7" customFormat="1" ht="15"/>
    <row r="4028" s="7" customFormat="1" ht="15"/>
    <row r="4029" s="7" customFormat="1" ht="15"/>
    <row r="4030" s="7" customFormat="1" ht="15"/>
    <row r="4031" s="7" customFormat="1" ht="15"/>
  </sheetData>
  <sheetProtection/>
  <mergeCells count="726">
    <mergeCell ref="BT94:BU94"/>
    <mergeCell ref="BN93:BS93"/>
    <mergeCell ref="BT93:BU93"/>
    <mergeCell ref="U94:AA94"/>
    <mergeCell ref="AB94:AH94"/>
    <mergeCell ref="AI94:AM94"/>
    <mergeCell ref="AN94:AT94"/>
    <mergeCell ref="AU94:BA94"/>
    <mergeCell ref="BB94:BF94"/>
    <mergeCell ref="BG94:BM94"/>
    <mergeCell ref="BN94:BS94"/>
    <mergeCell ref="A92:B92"/>
    <mergeCell ref="A93:B93"/>
    <mergeCell ref="A94:B94"/>
    <mergeCell ref="U93:AA93"/>
    <mergeCell ref="AB93:AH93"/>
    <mergeCell ref="AI93:AM93"/>
    <mergeCell ref="BG90:BM90"/>
    <mergeCell ref="BN90:BS90"/>
    <mergeCell ref="BT90:BU90"/>
    <mergeCell ref="C93:T93"/>
    <mergeCell ref="C94:T94"/>
    <mergeCell ref="C92:BU92"/>
    <mergeCell ref="AN93:AT93"/>
    <mergeCell ref="AU93:BA93"/>
    <mergeCell ref="BB93:BF93"/>
    <mergeCell ref="BG93:BM93"/>
    <mergeCell ref="BB89:BF89"/>
    <mergeCell ref="BG89:BM89"/>
    <mergeCell ref="BN89:BS89"/>
    <mergeCell ref="BT89:BU89"/>
    <mergeCell ref="U90:AA90"/>
    <mergeCell ref="AB90:AH90"/>
    <mergeCell ref="AI90:AM90"/>
    <mergeCell ref="AN90:AT90"/>
    <mergeCell ref="AU90:BA90"/>
    <mergeCell ref="BB90:BF90"/>
    <mergeCell ref="C88:BU88"/>
    <mergeCell ref="C89:T89"/>
    <mergeCell ref="C90:T90"/>
    <mergeCell ref="A89:B89"/>
    <mergeCell ref="A90:B90"/>
    <mergeCell ref="U89:AA89"/>
    <mergeCell ref="AB89:AH89"/>
    <mergeCell ref="AI89:AM89"/>
    <mergeCell ref="AN89:AT89"/>
    <mergeCell ref="AU89:BA89"/>
    <mergeCell ref="C60:BU60"/>
    <mergeCell ref="C86:BU86"/>
    <mergeCell ref="C82:BU82"/>
    <mergeCell ref="BT80:BU80"/>
    <mergeCell ref="AN83:AT83"/>
    <mergeCell ref="A82:B82"/>
    <mergeCell ref="AI81:AM81"/>
    <mergeCell ref="AU83:BA83"/>
    <mergeCell ref="BB83:BF83"/>
    <mergeCell ref="BG83:BM83"/>
    <mergeCell ref="BG87:BM87"/>
    <mergeCell ref="BN87:BS87"/>
    <mergeCell ref="BT87:BU87"/>
    <mergeCell ref="A88:B88"/>
    <mergeCell ref="A87:B87"/>
    <mergeCell ref="C87:T87"/>
    <mergeCell ref="U87:AA87"/>
    <mergeCell ref="AB87:AH87"/>
    <mergeCell ref="AI87:AM87"/>
    <mergeCell ref="AN87:AT87"/>
    <mergeCell ref="AU87:BA87"/>
    <mergeCell ref="BB87:BF87"/>
    <mergeCell ref="BT85:BU85"/>
    <mergeCell ref="A86:B86"/>
    <mergeCell ref="AI85:AM85"/>
    <mergeCell ref="AN85:AT85"/>
    <mergeCell ref="AU85:BA85"/>
    <mergeCell ref="BB85:BF85"/>
    <mergeCell ref="BG85:BM85"/>
    <mergeCell ref="BN85:BS85"/>
    <mergeCell ref="BN83:BS83"/>
    <mergeCell ref="BT83:BU83"/>
    <mergeCell ref="A83:B83"/>
    <mergeCell ref="C83:T83"/>
    <mergeCell ref="U83:AA83"/>
    <mergeCell ref="AB83:AH83"/>
    <mergeCell ref="AI83:AM83"/>
    <mergeCell ref="A131:B131"/>
    <mergeCell ref="U126:AM126"/>
    <mergeCell ref="W128:AM128"/>
    <mergeCell ref="AI118:AM118"/>
    <mergeCell ref="A117:B117"/>
    <mergeCell ref="A85:B85"/>
    <mergeCell ref="C85:T85"/>
    <mergeCell ref="U85:AA85"/>
    <mergeCell ref="AB85:AH85"/>
    <mergeCell ref="U125:AM125"/>
    <mergeCell ref="A125:B125"/>
    <mergeCell ref="F125:T125"/>
    <mergeCell ref="A120:B120"/>
    <mergeCell ref="F120:AM120"/>
    <mergeCell ref="A124:B124"/>
    <mergeCell ref="BN131:BS131"/>
    <mergeCell ref="BN129:BS129"/>
    <mergeCell ref="BB128:BF128"/>
    <mergeCell ref="BG128:BM128"/>
    <mergeCell ref="BN128:BS128"/>
    <mergeCell ref="BT131:BU131"/>
    <mergeCell ref="BN130:BS130"/>
    <mergeCell ref="BT130:BU130"/>
    <mergeCell ref="C131:T131"/>
    <mergeCell ref="U131:AA131"/>
    <mergeCell ref="AB131:AH131"/>
    <mergeCell ref="AI131:AT131"/>
    <mergeCell ref="AU131:BA131"/>
    <mergeCell ref="BB131:BF131"/>
    <mergeCell ref="BG131:BM131"/>
    <mergeCell ref="BT129:BU129"/>
    <mergeCell ref="A130:B130"/>
    <mergeCell ref="U130:AA130"/>
    <mergeCell ref="AB130:AH130"/>
    <mergeCell ref="AI130:AM130"/>
    <mergeCell ref="AN130:AT130"/>
    <mergeCell ref="AU130:BA130"/>
    <mergeCell ref="BB130:BF130"/>
    <mergeCell ref="BG130:BM130"/>
    <mergeCell ref="BT128:BU128"/>
    <mergeCell ref="A129:B129"/>
    <mergeCell ref="F129:AM129"/>
    <mergeCell ref="AN129:AT129"/>
    <mergeCell ref="AU129:BA129"/>
    <mergeCell ref="BB129:BF129"/>
    <mergeCell ref="BG129:BM129"/>
    <mergeCell ref="A128:B128"/>
    <mergeCell ref="F128:V128"/>
    <mergeCell ref="AN128:AT128"/>
    <mergeCell ref="AU128:BA128"/>
    <mergeCell ref="BT126:BU126"/>
    <mergeCell ref="A127:B127"/>
    <mergeCell ref="F127:AM127"/>
    <mergeCell ref="AN127:AT127"/>
    <mergeCell ref="AU127:BA127"/>
    <mergeCell ref="BB127:BF127"/>
    <mergeCell ref="BG127:BM127"/>
    <mergeCell ref="BN127:BS127"/>
    <mergeCell ref="BT127:BU127"/>
    <mergeCell ref="BG125:BM125"/>
    <mergeCell ref="BN125:BS125"/>
    <mergeCell ref="BT125:BU125"/>
    <mergeCell ref="BN126:BS126"/>
    <mergeCell ref="A126:B126"/>
    <mergeCell ref="F126:T126"/>
    <mergeCell ref="AN126:AT126"/>
    <mergeCell ref="AU126:BA126"/>
    <mergeCell ref="BB126:BF126"/>
    <mergeCell ref="BG126:BM126"/>
    <mergeCell ref="BN124:BS124"/>
    <mergeCell ref="BT124:BU124"/>
    <mergeCell ref="U123:AM123"/>
    <mergeCell ref="AN125:AT125"/>
    <mergeCell ref="AU125:BA125"/>
    <mergeCell ref="BB125:BF125"/>
    <mergeCell ref="F124:AM124"/>
    <mergeCell ref="AN124:AT124"/>
    <mergeCell ref="AU124:BA124"/>
    <mergeCell ref="BB124:BF124"/>
    <mergeCell ref="BG124:BM124"/>
    <mergeCell ref="BN122:BS122"/>
    <mergeCell ref="BT122:BU122"/>
    <mergeCell ref="A123:B123"/>
    <mergeCell ref="H123:T123"/>
    <mergeCell ref="AN123:AT123"/>
    <mergeCell ref="AU123:BA123"/>
    <mergeCell ref="BB123:BF123"/>
    <mergeCell ref="BG123:BM123"/>
    <mergeCell ref="BN123:BS123"/>
    <mergeCell ref="BT123:BU123"/>
    <mergeCell ref="BT121:BU121"/>
    <mergeCell ref="A122:B122"/>
    <mergeCell ref="H122:T122"/>
    <mergeCell ref="U122:AA122"/>
    <mergeCell ref="AB122:AH122"/>
    <mergeCell ref="AI122:AM122"/>
    <mergeCell ref="AN122:AT122"/>
    <mergeCell ref="AU122:BA122"/>
    <mergeCell ref="BB122:BF122"/>
    <mergeCell ref="BG122:BM122"/>
    <mergeCell ref="BT120:BU120"/>
    <mergeCell ref="A121:B121"/>
    <mergeCell ref="U121:AA121"/>
    <mergeCell ref="AB121:AH121"/>
    <mergeCell ref="AI121:AM121"/>
    <mergeCell ref="AN121:AT121"/>
    <mergeCell ref="AU121:BA121"/>
    <mergeCell ref="BB121:BF121"/>
    <mergeCell ref="BG121:BM121"/>
    <mergeCell ref="BN121:BS121"/>
    <mergeCell ref="AN120:AT120"/>
    <mergeCell ref="AU120:BA120"/>
    <mergeCell ref="BB120:BF120"/>
    <mergeCell ref="BG120:BM120"/>
    <mergeCell ref="BG118:BM118"/>
    <mergeCell ref="BN118:BS118"/>
    <mergeCell ref="AN118:AT118"/>
    <mergeCell ref="AU118:BA118"/>
    <mergeCell ref="BB118:BF118"/>
    <mergeCell ref="BN120:BS120"/>
    <mergeCell ref="BT118:BU118"/>
    <mergeCell ref="A119:B119"/>
    <mergeCell ref="F119:G119"/>
    <mergeCell ref="H119:BU119"/>
    <mergeCell ref="BN117:BS117"/>
    <mergeCell ref="BT117:BU117"/>
    <mergeCell ref="A118:B118"/>
    <mergeCell ref="C118:T118"/>
    <mergeCell ref="U118:AA118"/>
    <mergeCell ref="AB118:AH118"/>
    <mergeCell ref="F117:AM117"/>
    <mergeCell ref="AN117:AT117"/>
    <mergeCell ref="AU117:BA117"/>
    <mergeCell ref="BB117:BF117"/>
    <mergeCell ref="BG117:BM117"/>
    <mergeCell ref="A116:B116"/>
    <mergeCell ref="C116:E116"/>
    <mergeCell ref="F116:G116"/>
    <mergeCell ref="H116:BU116"/>
    <mergeCell ref="BT81:BU81"/>
    <mergeCell ref="A81:B81"/>
    <mergeCell ref="C81:T81"/>
    <mergeCell ref="U81:AA81"/>
    <mergeCell ref="AB81:AH81"/>
    <mergeCell ref="F96:G96"/>
    <mergeCell ref="BB78:BF78"/>
    <mergeCell ref="AU81:BA81"/>
    <mergeCell ref="BB81:BF81"/>
    <mergeCell ref="BG78:BM78"/>
    <mergeCell ref="BN78:BS78"/>
    <mergeCell ref="AN80:AT80"/>
    <mergeCell ref="AN81:AT81"/>
    <mergeCell ref="BG81:BM81"/>
    <mergeCell ref="BN81:BS81"/>
    <mergeCell ref="BT78:BU78"/>
    <mergeCell ref="AU80:BA80"/>
    <mergeCell ref="BB80:BF80"/>
    <mergeCell ref="BG80:BM80"/>
    <mergeCell ref="BN80:BS80"/>
    <mergeCell ref="A80:B80"/>
    <mergeCell ref="C80:T80"/>
    <mergeCell ref="U80:AA80"/>
    <mergeCell ref="AB80:AH80"/>
    <mergeCell ref="AI80:AM80"/>
    <mergeCell ref="BG77:BM77"/>
    <mergeCell ref="BN77:BS77"/>
    <mergeCell ref="BT77:BU77"/>
    <mergeCell ref="A78:B78"/>
    <mergeCell ref="C78:T78"/>
    <mergeCell ref="U78:AA78"/>
    <mergeCell ref="AB78:AH78"/>
    <mergeCell ref="AI78:AM78"/>
    <mergeCell ref="AN78:AT78"/>
    <mergeCell ref="AU78:BA78"/>
    <mergeCell ref="U77:AA77"/>
    <mergeCell ref="AB77:AH77"/>
    <mergeCell ref="AI77:AM77"/>
    <mergeCell ref="AN77:AT77"/>
    <mergeCell ref="AU77:BA77"/>
    <mergeCell ref="BB77:BF77"/>
    <mergeCell ref="AU75:BA75"/>
    <mergeCell ref="BB75:BF75"/>
    <mergeCell ref="BG75:BM75"/>
    <mergeCell ref="BN75:BS75"/>
    <mergeCell ref="BT75:BU75"/>
    <mergeCell ref="A76:B77"/>
    <mergeCell ref="C76:T77"/>
    <mergeCell ref="U76:AM76"/>
    <mergeCell ref="AN76:BF76"/>
    <mergeCell ref="BG76:BU76"/>
    <mergeCell ref="A74:B74"/>
    <mergeCell ref="C74:E74"/>
    <mergeCell ref="F74:G74"/>
    <mergeCell ref="H74:BU74"/>
    <mergeCell ref="A75:B75"/>
    <mergeCell ref="C75:T75"/>
    <mergeCell ref="U75:AA75"/>
    <mergeCell ref="AB75:AH75"/>
    <mergeCell ref="AI75:AM75"/>
    <mergeCell ref="AN75:AT75"/>
    <mergeCell ref="AN73:AT73"/>
    <mergeCell ref="AU73:BA73"/>
    <mergeCell ref="BB73:BF73"/>
    <mergeCell ref="BG73:BM73"/>
    <mergeCell ref="BN73:BS73"/>
    <mergeCell ref="BT73:BU73"/>
    <mergeCell ref="AU72:BA72"/>
    <mergeCell ref="BB72:BF72"/>
    <mergeCell ref="BG72:BM72"/>
    <mergeCell ref="BN72:BS72"/>
    <mergeCell ref="BT72:BU72"/>
    <mergeCell ref="A73:B73"/>
    <mergeCell ref="C73:T73"/>
    <mergeCell ref="U73:AA73"/>
    <mergeCell ref="AB73:AH73"/>
    <mergeCell ref="AI73:AM73"/>
    <mergeCell ref="A72:B72"/>
    <mergeCell ref="C72:T72"/>
    <mergeCell ref="U72:AA72"/>
    <mergeCell ref="AB72:AH72"/>
    <mergeCell ref="AI72:AM72"/>
    <mergeCell ref="AN72:AT72"/>
    <mergeCell ref="A69:B69"/>
    <mergeCell ref="C68:T68"/>
    <mergeCell ref="U68:AA68"/>
    <mergeCell ref="AB68:AH68"/>
    <mergeCell ref="AI68:AM68"/>
    <mergeCell ref="A71:B71"/>
    <mergeCell ref="C71:BU71"/>
    <mergeCell ref="AN68:AT68"/>
    <mergeCell ref="AU68:BA68"/>
    <mergeCell ref="BB68:BF68"/>
    <mergeCell ref="BG68:BM68"/>
    <mergeCell ref="BN68:BS68"/>
    <mergeCell ref="BT68:BU68"/>
    <mergeCell ref="C69:BU69"/>
    <mergeCell ref="A66:B66"/>
    <mergeCell ref="C66:BU66"/>
    <mergeCell ref="A67:B67"/>
    <mergeCell ref="C67:T67"/>
    <mergeCell ref="U67:AA67"/>
    <mergeCell ref="AB67:AH67"/>
    <mergeCell ref="BG63:BM63"/>
    <mergeCell ref="BN63:BS63"/>
    <mergeCell ref="BT63:BU63"/>
    <mergeCell ref="AU64:BA64"/>
    <mergeCell ref="BB64:BF64"/>
    <mergeCell ref="BG64:BM64"/>
    <mergeCell ref="BN64:BS64"/>
    <mergeCell ref="BT64:BU64"/>
    <mergeCell ref="A65:B65"/>
    <mergeCell ref="C65:BU65"/>
    <mergeCell ref="A68:B68"/>
    <mergeCell ref="BB67:BF67"/>
    <mergeCell ref="BG67:BM67"/>
    <mergeCell ref="BN67:BS67"/>
    <mergeCell ref="BT67:BU67"/>
    <mergeCell ref="AI67:AM67"/>
    <mergeCell ref="AN67:AT67"/>
    <mergeCell ref="AU67:BA67"/>
    <mergeCell ref="A62:B62"/>
    <mergeCell ref="C62:BU62"/>
    <mergeCell ref="A63:B63"/>
    <mergeCell ref="C63:T63"/>
    <mergeCell ref="U63:AA63"/>
    <mergeCell ref="AB63:AH63"/>
    <mergeCell ref="AI63:AM63"/>
    <mergeCell ref="AN63:AT63"/>
    <mergeCell ref="AU63:BA63"/>
    <mergeCell ref="BB63:BF63"/>
    <mergeCell ref="AN61:AT61"/>
    <mergeCell ref="AU61:BA61"/>
    <mergeCell ref="BB61:BF61"/>
    <mergeCell ref="BG61:BM61"/>
    <mergeCell ref="BN61:BS61"/>
    <mergeCell ref="BT61:BU61"/>
    <mergeCell ref="BG57:BM57"/>
    <mergeCell ref="BN57:BS57"/>
    <mergeCell ref="BT57:BU57"/>
    <mergeCell ref="A60:B60"/>
    <mergeCell ref="A61:B61"/>
    <mergeCell ref="C61:T61"/>
    <mergeCell ref="U61:AA61"/>
    <mergeCell ref="AB61:AH61"/>
    <mergeCell ref="AI61:AM61"/>
    <mergeCell ref="BG59:BM59"/>
    <mergeCell ref="A56:B56"/>
    <mergeCell ref="C56:BU56"/>
    <mergeCell ref="A57:B57"/>
    <mergeCell ref="C57:T57"/>
    <mergeCell ref="U57:AA57"/>
    <mergeCell ref="AB57:AH57"/>
    <mergeCell ref="AI57:AM57"/>
    <mergeCell ref="AN57:AT57"/>
    <mergeCell ref="AU57:BA57"/>
    <mergeCell ref="BB57:BF57"/>
    <mergeCell ref="A55:B55"/>
    <mergeCell ref="C55:BU55"/>
    <mergeCell ref="A53:B54"/>
    <mergeCell ref="C53:T54"/>
    <mergeCell ref="U53:AM53"/>
    <mergeCell ref="AN53:BF53"/>
    <mergeCell ref="BG53:BU53"/>
    <mergeCell ref="U54:AA54"/>
    <mergeCell ref="AB54:AH54"/>
    <mergeCell ref="AI54:AM54"/>
    <mergeCell ref="AN54:AT54"/>
    <mergeCell ref="AU54:BA54"/>
    <mergeCell ref="BB54:BF54"/>
    <mergeCell ref="BG54:BM54"/>
    <mergeCell ref="BN54:BS54"/>
    <mergeCell ref="BT54:BU54"/>
    <mergeCell ref="A49:B49"/>
    <mergeCell ref="C49:V49"/>
    <mergeCell ref="W49:AK49"/>
    <mergeCell ref="AL49:AZ49"/>
    <mergeCell ref="BA49:BO49"/>
    <mergeCell ref="F51:G51"/>
    <mergeCell ref="A47:B47"/>
    <mergeCell ref="C47:V47"/>
    <mergeCell ref="W47:AK47"/>
    <mergeCell ref="AL47:AZ47"/>
    <mergeCell ref="BA47:BO47"/>
    <mergeCell ref="A48:B48"/>
    <mergeCell ref="C48:V48"/>
    <mergeCell ref="W48:AK48"/>
    <mergeCell ref="AL48:AZ48"/>
    <mergeCell ref="BA48:BO48"/>
    <mergeCell ref="A45:B45"/>
    <mergeCell ref="C45:V45"/>
    <mergeCell ref="W45:AK45"/>
    <mergeCell ref="AL45:AZ45"/>
    <mergeCell ref="BA45:BO45"/>
    <mergeCell ref="A46:B46"/>
    <mergeCell ref="C46:V46"/>
    <mergeCell ref="W46:AK46"/>
    <mergeCell ref="AL46:AZ46"/>
    <mergeCell ref="BA46:BO46"/>
    <mergeCell ref="A43:B43"/>
    <mergeCell ref="C43:V43"/>
    <mergeCell ref="W43:AK43"/>
    <mergeCell ref="AL43:AZ43"/>
    <mergeCell ref="BA43:BO43"/>
    <mergeCell ref="A44:B44"/>
    <mergeCell ref="C44:V44"/>
    <mergeCell ref="W44:AK44"/>
    <mergeCell ref="AL44:AZ44"/>
    <mergeCell ref="BA44:BO44"/>
    <mergeCell ref="A41:B41"/>
    <mergeCell ref="C41:V41"/>
    <mergeCell ref="W41:AK41"/>
    <mergeCell ref="AL41:AZ41"/>
    <mergeCell ref="BA41:BO41"/>
    <mergeCell ref="A42:B42"/>
    <mergeCell ref="C42:V42"/>
    <mergeCell ref="W42:AK42"/>
    <mergeCell ref="AL42:AZ42"/>
    <mergeCell ref="BA42:BO42"/>
    <mergeCell ref="C39:V39"/>
    <mergeCell ref="W39:AK39"/>
    <mergeCell ref="AL39:AZ39"/>
    <mergeCell ref="BA39:BO39"/>
    <mergeCell ref="A40:B40"/>
    <mergeCell ref="C40:V40"/>
    <mergeCell ref="W40:AK40"/>
    <mergeCell ref="AL40:AZ40"/>
    <mergeCell ref="BA40:BO40"/>
    <mergeCell ref="BA37:BO37"/>
    <mergeCell ref="A38:B38"/>
    <mergeCell ref="C38:V38"/>
    <mergeCell ref="W38:AK38"/>
    <mergeCell ref="AL38:AZ38"/>
    <mergeCell ref="BA38:BO38"/>
    <mergeCell ref="BB59:BF59"/>
    <mergeCell ref="W35:AK35"/>
    <mergeCell ref="AL35:AZ35"/>
    <mergeCell ref="BA35:BO35"/>
    <mergeCell ref="A36:B36"/>
    <mergeCell ref="C36:V36"/>
    <mergeCell ref="W36:AK36"/>
    <mergeCell ref="AL36:AZ36"/>
    <mergeCell ref="BA36:BO36"/>
    <mergeCell ref="AL37:AZ37"/>
    <mergeCell ref="AI64:AM64"/>
    <mergeCell ref="AN64:AT64"/>
    <mergeCell ref="F31:G31"/>
    <mergeCell ref="BJ32:BN32"/>
    <mergeCell ref="C33:V33"/>
    <mergeCell ref="W33:AK33"/>
    <mergeCell ref="AL33:AZ33"/>
    <mergeCell ref="AN59:AT59"/>
    <mergeCell ref="AU59:BA59"/>
    <mergeCell ref="W34:AK34"/>
    <mergeCell ref="A35:B35"/>
    <mergeCell ref="C35:V35"/>
    <mergeCell ref="A64:B64"/>
    <mergeCell ref="C64:T64"/>
    <mergeCell ref="U64:AA64"/>
    <mergeCell ref="AB64:AH64"/>
    <mergeCell ref="A37:B37"/>
    <mergeCell ref="C37:V37"/>
    <mergeCell ref="W37:AK37"/>
    <mergeCell ref="A39:B39"/>
    <mergeCell ref="A33:B33"/>
    <mergeCell ref="BA33:BO33"/>
    <mergeCell ref="A34:B34"/>
    <mergeCell ref="C34:V34"/>
    <mergeCell ref="AL34:AZ34"/>
    <mergeCell ref="BA34:BO34"/>
    <mergeCell ref="AO29:AT29"/>
    <mergeCell ref="AU29:BA29"/>
    <mergeCell ref="BB29:BG29"/>
    <mergeCell ref="BH29:BM29"/>
    <mergeCell ref="BN29:BS29"/>
    <mergeCell ref="BT29:BU29"/>
    <mergeCell ref="AO28:AT28"/>
    <mergeCell ref="AU28:BA28"/>
    <mergeCell ref="BB28:BG28"/>
    <mergeCell ref="BH28:BM28"/>
    <mergeCell ref="BN28:BS28"/>
    <mergeCell ref="BT28:BU28"/>
    <mergeCell ref="C28:V28"/>
    <mergeCell ref="W28:AC28"/>
    <mergeCell ref="AD28:AI28"/>
    <mergeCell ref="AJ28:AN28"/>
    <mergeCell ref="A29:B29"/>
    <mergeCell ref="C29:V29"/>
    <mergeCell ref="W29:AC29"/>
    <mergeCell ref="AD29:AI29"/>
    <mergeCell ref="AJ29:AN29"/>
    <mergeCell ref="BN26:BS26"/>
    <mergeCell ref="BT26:BU26"/>
    <mergeCell ref="A26:B26"/>
    <mergeCell ref="C26:V26"/>
    <mergeCell ref="W26:AC26"/>
    <mergeCell ref="AD26:AI26"/>
    <mergeCell ref="AJ26:AN26"/>
    <mergeCell ref="AO26:AT26"/>
    <mergeCell ref="AO25:AT25"/>
    <mergeCell ref="AU25:BA25"/>
    <mergeCell ref="BB25:BG25"/>
    <mergeCell ref="AU26:BA26"/>
    <mergeCell ref="BB26:BG26"/>
    <mergeCell ref="BH25:BM25"/>
    <mergeCell ref="BH26:BM26"/>
    <mergeCell ref="BN25:BS25"/>
    <mergeCell ref="BT25:BU25"/>
    <mergeCell ref="U20:BQ20"/>
    <mergeCell ref="BV22:BZ22"/>
    <mergeCell ref="A24:B25"/>
    <mergeCell ref="C24:V25"/>
    <mergeCell ref="W24:AN24"/>
    <mergeCell ref="AO24:BG24"/>
    <mergeCell ref="BH24:BU24"/>
    <mergeCell ref="W25:AC25"/>
    <mergeCell ref="AD25:AI25"/>
    <mergeCell ref="AJ25:AN25"/>
    <mergeCell ref="H15:O15"/>
    <mergeCell ref="Q15:BQ15"/>
    <mergeCell ref="H17:O17"/>
    <mergeCell ref="Q17:W17"/>
    <mergeCell ref="Z17:BQ17"/>
    <mergeCell ref="H18:O18"/>
    <mergeCell ref="Q18:W18"/>
    <mergeCell ref="Z18:BQ18"/>
    <mergeCell ref="H11:O11"/>
    <mergeCell ref="Q11:BS11"/>
    <mergeCell ref="H12:O12"/>
    <mergeCell ref="Q12:BQ12"/>
    <mergeCell ref="H14:O14"/>
    <mergeCell ref="Q14:BQ14"/>
    <mergeCell ref="AT1:BL1"/>
    <mergeCell ref="AT2:BK2"/>
    <mergeCell ref="AT3:BJ3"/>
    <mergeCell ref="AT4:BS4"/>
    <mergeCell ref="A8:BS8"/>
    <mergeCell ref="A9:BQ9"/>
    <mergeCell ref="A27:B27"/>
    <mergeCell ref="C27:BU27"/>
    <mergeCell ref="A79:B79"/>
    <mergeCell ref="C79:BU79"/>
    <mergeCell ref="A59:B59"/>
    <mergeCell ref="C59:T59"/>
    <mergeCell ref="U59:AA59"/>
    <mergeCell ref="AB59:AH59"/>
    <mergeCell ref="AI59:AM59"/>
    <mergeCell ref="A28:B28"/>
    <mergeCell ref="H96:BU96"/>
    <mergeCell ref="A97:C97"/>
    <mergeCell ref="D97:Y97"/>
    <mergeCell ref="Z97:AJ97"/>
    <mergeCell ref="AK97:AU97"/>
    <mergeCell ref="AV97:BD97"/>
    <mergeCell ref="BE97:BM97"/>
    <mergeCell ref="BN97:BS97"/>
    <mergeCell ref="BT97:BU97"/>
    <mergeCell ref="A98:C98"/>
    <mergeCell ref="D98:Y98"/>
    <mergeCell ref="Z98:AJ98"/>
    <mergeCell ref="AK98:AU98"/>
    <mergeCell ref="AV98:BD98"/>
    <mergeCell ref="BE98:BM98"/>
    <mergeCell ref="BN98:BS98"/>
    <mergeCell ref="BT98:BU98"/>
    <mergeCell ref="A99:C99"/>
    <mergeCell ref="D99:Y99"/>
    <mergeCell ref="Z99:AJ99"/>
    <mergeCell ref="AK99:AU99"/>
    <mergeCell ref="AV99:BD99"/>
    <mergeCell ref="BE99:BM99"/>
    <mergeCell ref="BN99:BS99"/>
    <mergeCell ref="BT99:BU99"/>
    <mergeCell ref="A100:C100"/>
    <mergeCell ref="D100:Y100"/>
    <mergeCell ref="Z100:AJ100"/>
    <mergeCell ref="AK100:AU100"/>
    <mergeCell ref="AV100:BD100"/>
    <mergeCell ref="BE100:BM100"/>
    <mergeCell ref="BN100:BS100"/>
    <mergeCell ref="BT100:BU100"/>
    <mergeCell ref="A101:C101"/>
    <mergeCell ref="D101:Y101"/>
    <mergeCell ref="Z101:AJ101"/>
    <mergeCell ref="AK101:AU101"/>
    <mergeCell ref="AV101:BD101"/>
    <mergeCell ref="BE101:BM101"/>
    <mergeCell ref="BN101:BS101"/>
    <mergeCell ref="BT101:BU101"/>
    <mergeCell ref="A102:C102"/>
    <mergeCell ref="D102:Y102"/>
    <mergeCell ref="Z102:AJ102"/>
    <mergeCell ref="AK102:AU102"/>
    <mergeCell ref="AV102:BD102"/>
    <mergeCell ref="BE102:BM102"/>
    <mergeCell ref="BN102:BS102"/>
    <mergeCell ref="BT102:BU102"/>
    <mergeCell ref="A103:C103"/>
    <mergeCell ref="D103:Y103"/>
    <mergeCell ref="Z103:AJ103"/>
    <mergeCell ref="AK103:AU103"/>
    <mergeCell ref="AV103:BD103"/>
    <mergeCell ref="BE103:BM103"/>
    <mergeCell ref="BN103:BS103"/>
    <mergeCell ref="BT103:BU103"/>
    <mergeCell ref="A104:C104"/>
    <mergeCell ref="D104:Y104"/>
    <mergeCell ref="Z104:AJ104"/>
    <mergeCell ref="AK104:AU104"/>
    <mergeCell ref="AV104:BD104"/>
    <mergeCell ref="BE104:BM104"/>
    <mergeCell ref="BN104:BS104"/>
    <mergeCell ref="BT104:BU104"/>
    <mergeCell ref="A105:C105"/>
    <mergeCell ref="D105:Y105"/>
    <mergeCell ref="Z105:AJ105"/>
    <mergeCell ref="AK105:AU105"/>
    <mergeCell ref="AV105:BD105"/>
    <mergeCell ref="BE105:BM105"/>
    <mergeCell ref="BN105:BS105"/>
    <mergeCell ref="BT105:BU105"/>
    <mergeCell ref="A106:C106"/>
    <mergeCell ref="D106:Y106"/>
    <mergeCell ref="Z106:AJ106"/>
    <mergeCell ref="AK106:AU106"/>
    <mergeCell ref="AV106:BD106"/>
    <mergeCell ref="BE106:BM106"/>
    <mergeCell ref="BN106:BS106"/>
    <mergeCell ref="BT106:BU106"/>
    <mergeCell ref="A107:C107"/>
    <mergeCell ref="D107:Y107"/>
    <mergeCell ref="Z107:AJ107"/>
    <mergeCell ref="AK107:AU107"/>
    <mergeCell ref="AV107:BD107"/>
    <mergeCell ref="BE107:BM107"/>
    <mergeCell ref="BN107:BS107"/>
    <mergeCell ref="BT107:BU107"/>
    <mergeCell ref="A108:C108"/>
    <mergeCell ref="D108:Y108"/>
    <mergeCell ref="Z108:AJ108"/>
    <mergeCell ref="AK108:AU108"/>
    <mergeCell ref="AV108:BD108"/>
    <mergeCell ref="BE108:BM108"/>
    <mergeCell ref="BN108:BS108"/>
    <mergeCell ref="BT108:BU108"/>
    <mergeCell ref="A109:C109"/>
    <mergeCell ref="D109:Y109"/>
    <mergeCell ref="Z109:AJ109"/>
    <mergeCell ref="AK109:AU109"/>
    <mergeCell ref="AV109:BD109"/>
    <mergeCell ref="BE109:BM109"/>
    <mergeCell ref="BN109:BS109"/>
    <mergeCell ref="BT109:BU109"/>
    <mergeCell ref="A110:C110"/>
    <mergeCell ref="D110:Y110"/>
    <mergeCell ref="Z110:AJ110"/>
    <mergeCell ref="AK110:AU110"/>
    <mergeCell ref="AV110:BD110"/>
    <mergeCell ref="BE110:BM110"/>
    <mergeCell ref="BN110:BS110"/>
    <mergeCell ref="BT110:BU110"/>
    <mergeCell ref="A111:C111"/>
    <mergeCell ref="D111:Y111"/>
    <mergeCell ref="Z111:AJ111"/>
    <mergeCell ref="AK111:AU111"/>
    <mergeCell ref="AV111:BD111"/>
    <mergeCell ref="BE111:BM111"/>
    <mergeCell ref="BN111:BS111"/>
    <mergeCell ref="BT111:BU111"/>
    <mergeCell ref="A112:C112"/>
    <mergeCell ref="D112:Y112"/>
    <mergeCell ref="Z112:AJ112"/>
    <mergeCell ref="AK112:AU112"/>
    <mergeCell ref="AV112:BD112"/>
    <mergeCell ref="BE112:BM112"/>
    <mergeCell ref="BN112:BS112"/>
    <mergeCell ref="BT112:BU112"/>
    <mergeCell ref="A113:C113"/>
    <mergeCell ref="D113:Y113"/>
    <mergeCell ref="Z113:AJ113"/>
    <mergeCell ref="AK113:AU113"/>
    <mergeCell ref="AV113:BD113"/>
    <mergeCell ref="BE113:BM113"/>
    <mergeCell ref="BN113:BS113"/>
    <mergeCell ref="BT113:BU113"/>
    <mergeCell ref="BN114:BS114"/>
    <mergeCell ref="BT114:BU114"/>
    <mergeCell ref="A114:C114"/>
    <mergeCell ref="D114:Y114"/>
    <mergeCell ref="Z114:AJ114"/>
    <mergeCell ref="AK114:AU114"/>
    <mergeCell ref="AV114:BD114"/>
    <mergeCell ref="BE114:BM114"/>
    <mergeCell ref="C58:BU58"/>
    <mergeCell ref="A58:B58"/>
    <mergeCell ref="A91:B91"/>
    <mergeCell ref="C91:BU91"/>
    <mergeCell ref="A95:B95"/>
    <mergeCell ref="C95:BU95"/>
    <mergeCell ref="A84:B84"/>
    <mergeCell ref="C84:BU84"/>
    <mergeCell ref="BN59:BS59"/>
    <mergeCell ref="BT59:BU59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26"/>
  <sheetViews>
    <sheetView tabSelected="1" zoomScalePageLayoutView="0" workbookViewId="0" topLeftCell="A115">
      <selection activeCell="C125" sqref="C125:AT125"/>
    </sheetView>
  </sheetViews>
  <sheetFormatPr defaultColWidth="9.140625" defaultRowHeight="12.75"/>
  <cols>
    <col min="1" max="2" width="2.00390625" style="1" customWidth="1"/>
    <col min="3" max="3" width="7.00390625" style="1" customWidth="1"/>
    <col min="4" max="4" width="9.00390625" style="1" customWidth="1"/>
    <col min="5" max="21" width="2.00390625" style="1" customWidth="1"/>
    <col min="22" max="22" width="2.28125" style="1" customWidth="1"/>
    <col min="23" max="24" width="2.00390625" style="1" customWidth="1"/>
    <col min="25" max="25" width="3.8515625" style="1" customWidth="1"/>
    <col min="26" max="28" width="2.00390625" style="1" customWidth="1"/>
    <col min="29" max="29" width="4.00390625" style="1" customWidth="1"/>
    <col min="30" max="32" width="2.00390625" style="1" customWidth="1"/>
    <col min="33" max="33" width="4.00390625" style="1" customWidth="1"/>
    <col min="34" max="36" width="2.00390625" style="1" customWidth="1"/>
    <col min="37" max="37" width="2.8515625" style="1" customWidth="1"/>
    <col min="38" max="38" width="2.00390625" style="1" customWidth="1"/>
    <col min="39" max="39" width="3.140625" style="1" customWidth="1"/>
    <col min="40" max="40" width="2.00390625" style="1" customWidth="1"/>
    <col min="41" max="41" width="4.140625" style="1" customWidth="1"/>
    <col min="42" max="44" width="2.00390625" style="1" customWidth="1"/>
    <col min="45" max="45" width="4.00390625" style="1" customWidth="1"/>
    <col min="46" max="48" width="2.00390625" style="1" customWidth="1"/>
    <col min="49" max="49" width="4.140625" style="1" customWidth="1"/>
    <col min="50" max="51" width="2.00390625" style="1" customWidth="1"/>
    <col min="52" max="52" width="3.00390625" style="1" customWidth="1"/>
    <col min="53" max="53" width="2.140625" style="1" customWidth="1"/>
    <col min="54" max="54" width="2.00390625" style="1" customWidth="1"/>
    <col min="55" max="55" width="2.7109375" style="1" customWidth="1"/>
    <col min="56" max="56" width="2.00390625" style="1" customWidth="1"/>
    <col min="57" max="57" width="4.140625" style="1" customWidth="1"/>
    <col min="58" max="60" width="2.00390625" style="1" customWidth="1"/>
    <col min="61" max="61" width="4.00390625" style="1" customWidth="1"/>
    <col min="62" max="64" width="2.00390625" style="1" customWidth="1"/>
    <col min="65" max="65" width="4.140625" style="1" customWidth="1"/>
    <col min="66" max="68" width="2.00390625" style="1" customWidth="1"/>
    <col min="69" max="69" width="4.140625" style="1" customWidth="1"/>
    <col min="70" max="70" width="2.00390625" style="1" customWidth="1"/>
    <col min="71" max="71" width="2.8515625" style="1" customWidth="1"/>
    <col min="72" max="72" width="7.421875" style="1" customWidth="1"/>
    <col min="73" max="16384" width="9.140625" style="1" customWidth="1"/>
  </cols>
  <sheetData>
    <row r="1" spans="46:64" ht="15">
      <c r="AT1" s="177" t="s">
        <v>150</v>
      </c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</row>
    <row r="2" spans="46:71" ht="15">
      <c r="AT2" s="178" t="s">
        <v>151</v>
      </c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38"/>
      <c r="BM2" s="25"/>
      <c r="BN2" s="25"/>
      <c r="BO2" s="25"/>
      <c r="BP2" s="25"/>
      <c r="BQ2" s="25"/>
      <c r="BR2" s="25"/>
      <c r="BS2" s="25"/>
    </row>
    <row r="3" spans="46:71" ht="15">
      <c r="AT3" s="178" t="s">
        <v>152</v>
      </c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38"/>
      <c r="BL3" s="38"/>
      <c r="BM3" s="25"/>
      <c r="BN3" s="25"/>
      <c r="BO3" s="25"/>
      <c r="BP3" s="25"/>
      <c r="BQ3" s="25"/>
      <c r="BR3" s="25"/>
      <c r="BS3" s="25"/>
    </row>
    <row r="4" spans="46:71" ht="15" customHeight="1" hidden="1">
      <c r="AT4" s="168" t="s">
        <v>35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</row>
    <row r="5" spans="46:71" ht="15"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3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7"/>
      <c r="BU7" s="27"/>
    </row>
    <row r="8" spans="1:78" ht="15">
      <c r="A8" s="169" t="s">
        <v>118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61"/>
      <c r="BU8" s="61"/>
      <c r="BV8" s="34"/>
      <c r="BW8" s="34"/>
      <c r="BX8" s="34"/>
      <c r="BY8" s="34"/>
      <c r="BZ8" s="34"/>
    </row>
    <row r="9" spans="1:78" ht="15">
      <c r="A9" s="180" t="s">
        <v>240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62"/>
      <c r="BS9" s="62"/>
      <c r="BT9" s="62"/>
      <c r="BU9" s="62"/>
      <c r="BV9" s="40"/>
      <c r="BW9" s="40"/>
      <c r="BX9" s="40"/>
      <c r="BY9" s="40"/>
      <c r="BZ9" s="40"/>
    </row>
    <row r="10" spans="1:73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</row>
    <row r="11" spans="1:73" ht="15" customHeight="1">
      <c r="A11" s="27"/>
      <c r="B11" s="27"/>
      <c r="C11" s="27"/>
      <c r="D11" s="27"/>
      <c r="E11" s="27"/>
      <c r="F11" s="27" t="s">
        <v>0</v>
      </c>
      <c r="G11" s="27"/>
      <c r="H11" s="170" t="s">
        <v>105</v>
      </c>
      <c r="I11" s="166"/>
      <c r="J11" s="166"/>
      <c r="K11" s="166"/>
      <c r="L11" s="166"/>
      <c r="M11" s="166"/>
      <c r="N11" s="166"/>
      <c r="O11" s="166"/>
      <c r="P11" s="27"/>
      <c r="Q11" s="171" t="s">
        <v>273</v>
      </c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27"/>
      <c r="BU11" s="27"/>
    </row>
    <row r="12" spans="1:73" ht="15">
      <c r="A12" s="27"/>
      <c r="B12" s="27"/>
      <c r="C12" s="27"/>
      <c r="D12" s="27"/>
      <c r="E12" s="27"/>
      <c r="F12" s="27"/>
      <c r="G12" s="27"/>
      <c r="H12" s="163" t="s">
        <v>11</v>
      </c>
      <c r="I12" s="163"/>
      <c r="J12" s="163"/>
      <c r="K12" s="163"/>
      <c r="L12" s="163"/>
      <c r="M12" s="163"/>
      <c r="N12" s="163"/>
      <c r="O12" s="163"/>
      <c r="P12" s="29"/>
      <c r="Q12" s="163" t="s">
        <v>1</v>
      </c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27"/>
      <c r="BS12" s="27"/>
      <c r="BT12" s="27"/>
      <c r="BU12" s="27"/>
    </row>
    <row r="13" spans="1:73" ht="9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</row>
    <row r="14" spans="1:73" ht="15" customHeight="1">
      <c r="A14" s="27"/>
      <c r="B14" s="27"/>
      <c r="C14" s="27"/>
      <c r="D14" s="27"/>
      <c r="E14" s="27"/>
      <c r="F14" s="27" t="s">
        <v>2</v>
      </c>
      <c r="G14" s="27"/>
      <c r="H14" s="166" t="s">
        <v>45</v>
      </c>
      <c r="I14" s="166"/>
      <c r="J14" s="166"/>
      <c r="K14" s="166"/>
      <c r="L14" s="166"/>
      <c r="M14" s="166"/>
      <c r="N14" s="166"/>
      <c r="O14" s="166"/>
      <c r="P14" s="27"/>
      <c r="Q14" s="159" t="s">
        <v>273</v>
      </c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27"/>
      <c r="BS14" s="27"/>
      <c r="BT14" s="27"/>
      <c r="BU14" s="27"/>
    </row>
    <row r="15" spans="1:73" ht="15">
      <c r="A15" s="27"/>
      <c r="B15" s="27"/>
      <c r="C15" s="27"/>
      <c r="D15" s="27"/>
      <c r="E15" s="27"/>
      <c r="F15" s="27"/>
      <c r="G15" s="27"/>
      <c r="H15" s="163" t="s">
        <v>11</v>
      </c>
      <c r="I15" s="163"/>
      <c r="J15" s="163"/>
      <c r="K15" s="163"/>
      <c r="L15" s="163"/>
      <c r="M15" s="163"/>
      <c r="N15" s="163"/>
      <c r="O15" s="163"/>
      <c r="P15" s="29"/>
      <c r="Q15" s="163" t="s">
        <v>3</v>
      </c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27"/>
      <c r="BS15" s="27"/>
      <c r="BT15" s="27"/>
      <c r="BU15" s="27"/>
    </row>
    <row r="16" spans="1:73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</row>
    <row r="17" spans="1:73" ht="27.75" customHeight="1">
      <c r="A17" s="27"/>
      <c r="B17" s="27"/>
      <c r="C17" s="27"/>
      <c r="D17" s="27"/>
      <c r="E17" s="27"/>
      <c r="F17" s="27" t="s">
        <v>4</v>
      </c>
      <c r="G17" s="27"/>
      <c r="H17" s="166" t="s">
        <v>187</v>
      </c>
      <c r="I17" s="166"/>
      <c r="J17" s="166"/>
      <c r="K17" s="166"/>
      <c r="L17" s="166"/>
      <c r="M17" s="166"/>
      <c r="N17" s="166"/>
      <c r="O17" s="166"/>
      <c r="P17" s="30"/>
      <c r="Q17" s="166" t="s">
        <v>113</v>
      </c>
      <c r="R17" s="166"/>
      <c r="S17" s="166"/>
      <c r="T17" s="166"/>
      <c r="U17" s="166"/>
      <c r="V17" s="166"/>
      <c r="W17" s="166"/>
      <c r="X17" s="31"/>
      <c r="Y17" s="31"/>
      <c r="Z17" s="159" t="s">
        <v>237</v>
      </c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27"/>
      <c r="BS17" s="27"/>
      <c r="BT17" s="27"/>
      <c r="BU17" s="27"/>
    </row>
    <row r="18" spans="1:73" ht="18" customHeight="1">
      <c r="A18" s="27"/>
      <c r="B18" s="27"/>
      <c r="C18" s="27"/>
      <c r="D18" s="27"/>
      <c r="E18" s="27"/>
      <c r="F18" s="27"/>
      <c r="G18" s="27"/>
      <c r="H18" s="163" t="s">
        <v>11</v>
      </c>
      <c r="I18" s="163"/>
      <c r="J18" s="163"/>
      <c r="K18" s="163"/>
      <c r="L18" s="163"/>
      <c r="M18" s="163"/>
      <c r="N18" s="163"/>
      <c r="O18" s="163"/>
      <c r="P18" s="29"/>
      <c r="Q18" s="163" t="s">
        <v>171</v>
      </c>
      <c r="R18" s="163"/>
      <c r="S18" s="163"/>
      <c r="T18" s="163"/>
      <c r="U18" s="163"/>
      <c r="V18" s="163"/>
      <c r="W18" s="163"/>
      <c r="X18" s="32"/>
      <c r="Y18" s="32"/>
      <c r="Z18" s="163" t="s">
        <v>5</v>
      </c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27"/>
      <c r="BS18" s="27"/>
      <c r="BT18" s="27"/>
      <c r="BU18" s="27"/>
    </row>
    <row r="19" spans="1:73" ht="9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</row>
    <row r="20" spans="1:73" ht="97.5" customHeight="1">
      <c r="A20" s="27"/>
      <c r="B20" s="27"/>
      <c r="C20" s="27"/>
      <c r="D20" s="27"/>
      <c r="E20" s="27"/>
      <c r="F20" s="27" t="s">
        <v>75</v>
      </c>
      <c r="G20" s="27"/>
      <c r="H20" s="27" t="s">
        <v>119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350" t="s">
        <v>277</v>
      </c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63"/>
      <c r="BS20" s="63"/>
      <c r="BT20" s="27"/>
      <c r="BU20" s="27"/>
    </row>
    <row r="21" spans="1:73" ht="15.75" customHeight="1">
      <c r="A21" s="27"/>
      <c r="B21" s="27"/>
      <c r="C21" s="27"/>
      <c r="D21" s="27"/>
      <c r="E21" s="27"/>
      <c r="F21" s="27" t="s">
        <v>6</v>
      </c>
      <c r="G21" s="27"/>
      <c r="H21" s="28" t="s">
        <v>120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7"/>
      <c r="BU21" s="27"/>
    </row>
    <row r="22" spans="1:78" ht="8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167"/>
      <c r="BW22" s="167"/>
      <c r="BX22" s="167"/>
      <c r="BY22" s="167"/>
      <c r="BZ22" s="167"/>
    </row>
    <row r="23" spans="1:78" ht="15.75" customHeight="1">
      <c r="A23" s="27"/>
      <c r="B23" s="27"/>
      <c r="C23" s="27"/>
      <c r="D23" s="27"/>
      <c r="E23" s="27"/>
      <c r="F23" s="64" t="s">
        <v>121</v>
      </c>
      <c r="G23" s="64"/>
      <c r="H23" s="27" t="s">
        <v>122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 t="s">
        <v>243</v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5"/>
      <c r="BW23" s="5"/>
      <c r="BX23" s="5"/>
      <c r="BY23" s="5"/>
      <c r="BZ23" s="5"/>
    </row>
    <row r="24" spans="1:78" ht="15.75" customHeight="1">
      <c r="A24" s="87" t="s">
        <v>8</v>
      </c>
      <c r="B24" s="87"/>
      <c r="C24" s="87" t="s">
        <v>10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 t="s">
        <v>123</v>
      </c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 t="s">
        <v>124</v>
      </c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 t="s">
        <v>79</v>
      </c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26"/>
      <c r="BW24" s="26"/>
      <c r="BX24" s="26"/>
      <c r="BY24" s="26"/>
      <c r="BZ24" s="26"/>
    </row>
    <row r="25" spans="1:78" ht="30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 t="s">
        <v>12</v>
      </c>
      <c r="X25" s="87"/>
      <c r="Y25" s="87"/>
      <c r="Z25" s="87"/>
      <c r="AA25" s="87"/>
      <c r="AB25" s="87"/>
      <c r="AC25" s="87"/>
      <c r="AD25" s="87" t="s">
        <v>13</v>
      </c>
      <c r="AE25" s="87"/>
      <c r="AF25" s="87"/>
      <c r="AG25" s="87"/>
      <c r="AH25" s="87"/>
      <c r="AI25" s="87"/>
      <c r="AJ25" s="87" t="s">
        <v>81</v>
      </c>
      <c r="AK25" s="87"/>
      <c r="AL25" s="87"/>
      <c r="AM25" s="87"/>
      <c r="AN25" s="87"/>
      <c r="AO25" s="87" t="s">
        <v>12</v>
      </c>
      <c r="AP25" s="87"/>
      <c r="AQ25" s="87"/>
      <c r="AR25" s="87"/>
      <c r="AS25" s="87"/>
      <c r="AT25" s="87"/>
      <c r="AU25" s="87" t="s">
        <v>13</v>
      </c>
      <c r="AV25" s="87"/>
      <c r="AW25" s="87"/>
      <c r="AX25" s="87"/>
      <c r="AY25" s="87"/>
      <c r="AZ25" s="87"/>
      <c r="BA25" s="87"/>
      <c r="BB25" s="87" t="s">
        <v>81</v>
      </c>
      <c r="BC25" s="87"/>
      <c r="BD25" s="87"/>
      <c r="BE25" s="87"/>
      <c r="BF25" s="87"/>
      <c r="BG25" s="87"/>
      <c r="BH25" s="87" t="s">
        <v>12</v>
      </c>
      <c r="BI25" s="87"/>
      <c r="BJ25" s="87"/>
      <c r="BK25" s="87"/>
      <c r="BL25" s="87"/>
      <c r="BM25" s="87"/>
      <c r="BN25" s="87" t="s">
        <v>13</v>
      </c>
      <c r="BO25" s="87"/>
      <c r="BP25" s="87"/>
      <c r="BQ25" s="87"/>
      <c r="BR25" s="87"/>
      <c r="BS25" s="87"/>
      <c r="BT25" s="87" t="s">
        <v>81</v>
      </c>
      <c r="BU25" s="87"/>
      <c r="BV25" s="26"/>
      <c r="BW25" s="26"/>
      <c r="BX25" s="26"/>
      <c r="BY25" s="26"/>
      <c r="BZ25" s="26"/>
    </row>
    <row r="26" spans="1:78" ht="15.75" customHeight="1">
      <c r="A26" s="87">
        <v>1</v>
      </c>
      <c r="B26" s="87"/>
      <c r="C26" s="181" t="s">
        <v>125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315">
        <v>5059.3</v>
      </c>
      <c r="X26" s="87"/>
      <c r="Y26" s="87"/>
      <c r="Z26" s="87"/>
      <c r="AA26" s="87"/>
      <c r="AB26" s="87"/>
      <c r="AC26" s="87"/>
      <c r="AD26" s="78">
        <v>150</v>
      </c>
      <c r="AE26" s="78"/>
      <c r="AF26" s="78"/>
      <c r="AG26" s="78"/>
      <c r="AH26" s="78"/>
      <c r="AI26" s="78"/>
      <c r="AJ26" s="78">
        <v>5209.3</v>
      </c>
      <c r="AK26" s="78"/>
      <c r="AL26" s="78"/>
      <c r="AM26" s="78"/>
      <c r="AN26" s="78"/>
      <c r="AO26" s="78">
        <v>2555.4</v>
      </c>
      <c r="AP26" s="78"/>
      <c r="AQ26" s="78"/>
      <c r="AR26" s="78"/>
      <c r="AS26" s="78"/>
      <c r="AT26" s="78"/>
      <c r="AU26" s="78">
        <v>93.4</v>
      </c>
      <c r="AV26" s="78"/>
      <c r="AW26" s="78"/>
      <c r="AX26" s="78"/>
      <c r="AY26" s="78"/>
      <c r="AZ26" s="78"/>
      <c r="BA26" s="78"/>
      <c r="BB26" s="78">
        <v>2648.8</v>
      </c>
      <c r="BC26" s="78"/>
      <c r="BD26" s="78"/>
      <c r="BE26" s="78"/>
      <c r="BF26" s="78"/>
      <c r="BG26" s="78"/>
      <c r="BH26" s="78">
        <v>-2503.9</v>
      </c>
      <c r="BI26" s="78"/>
      <c r="BJ26" s="78"/>
      <c r="BK26" s="78"/>
      <c r="BL26" s="78"/>
      <c r="BM26" s="78"/>
      <c r="BN26" s="184">
        <f>AU26-AD26</f>
        <v>-56.599999999999994</v>
      </c>
      <c r="BO26" s="184"/>
      <c r="BP26" s="184"/>
      <c r="BQ26" s="184"/>
      <c r="BR26" s="184"/>
      <c r="BS26" s="184"/>
      <c r="BT26" s="184">
        <v>-2560.5</v>
      </c>
      <c r="BU26" s="184"/>
      <c r="BV26" s="41"/>
      <c r="BW26" s="41"/>
      <c r="BX26" s="41"/>
      <c r="BY26" s="41"/>
      <c r="BZ26" s="41"/>
    </row>
    <row r="27" spans="1:78" ht="33" customHeight="1">
      <c r="A27" s="87"/>
      <c r="B27" s="87"/>
      <c r="C27" s="88" t="s">
        <v>279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41"/>
      <c r="BW27" s="41"/>
      <c r="BX27" s="41"/>
      <c r="BY27" s="41"/>
      <c r="BZ27" s="41"/>
    </row>
    <row r="28" spans="1:78" ht="15.75" customHeight="1">
      <c r="A28" s="87"/>
      <c r="B28" s="87"/>
      <c r="C28" s="181" t="s">
        <v>126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185"/>
      <c r="BO28" s="185"/>
      <c r="BP28" s="185"/>
      <c r="BQ28" s="185"/>
      <c r="BR28" s="185"/>
      <c r="BS28" s="185"/>
      <c r="BT28" s="185"/>
      <c r="BU28" s="185"/>
      <c r="BV28" s="41"/>
      <c r="BW28" s="41"/>
      <c r="BX28" s="41"/>
      <c r="BY28" s="41"/>
      <c r="BZ28" s="41"/>
    </row>
    <row r="29" spans="1:78" ht="86.25" customHeight="1">
      <c r="A29" s="182" t="s">
        <v>127</v>
      </c>
      <c r="B29" s="182"/>
      <c r="C29" s="81" t="s">
        <v>278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349">
        <v>5059.3</v>
      </c>
      <c r="X29" s="349"/>
      <c r="Y29" s="349"/>
      <c r="Z29" s="349"/>
      <c r="AA29" s="349"/>
      <c r="AB29" s="349"/>
      <c r="AC29" s="349"/>
      <c r="AD29" s="313">
        <v>150</v>
      </c>
      <c r="AE29" s="313"/>
      <c r="AF29" s="313"/>
      <c r="AG29" s="313"/>
      <c r="AH29" s="313"/>
      <c r="AI29" s="313"/>
      <c r="AJ29" s="78">
        <v>5209.3</v>
      </c>
      <c r="AK29" s="78"/>
      <c r="AL29" s="78"/>
      <c r="AM29" s="78"/>
      <c r="AN29" s="78"/>
      <c r="AO29" s="78">
        <v>2555.4</v>
      </c>
      <c r="AP29" s="78"/>
      <c r="AQ29" s="78"/>
      <c r="AR29" s="78"/>
      <c r="AS29" s="78"/>
      <c r="AT29" s="78"/>
      <c r="AU29" s="78">
        <v>93.4</v>
      </c>
      <c r="AV29" s="78"/>
      <c r="AW29" s="78"/>
      <c r="AX29" s="78"/>
      <c r="AY29" s="78"/>
      <c r="AZ29" s="78"/>
      <c r="BA29" s="78"/>
      <c r="BB29" s="78">
        <v>2648.8</v>
      </c>
      <c r="BC29" s="78"/>
      <c r="BD29" s="78"/>
      <c r="BE29" s="78"/>
      <c r="BF29" s="78"/>
      <c r="BG29" s="78"/>
      <c r="BH29" s="78">
        <v>-2503.9</v>
      </c>
      <c r="BI29" s="78"/>
      <c r="BJ29" s="78"/>
      <c r="BK29" s="78"/>
      <c r="BL29" s="78"/>
      <c r="BM29" s="78"/>
      <c r="BN29" s="184">
        <f>AU29-AD29</f>
        <v>-56.599999999999994</v>
      </c>
      <c r="BO29" s="184"/>
      <c r="BP29" s="184"/>
      <c r="BQ29" s="184"/>
      <c r="BR29" s="184"/>
      <c r="BS29" s="184"/>
      <c r="BT29" s="184">
        <v>-2560.5</v>
      </c>
      <c r="BU29" s="184"/>
      <c r="BV29" s="26"/>
      <c r="BW29" s="26"/>
      <c r="BX29" s="26"/>
      <c r="BY29" s="26"/>
      <c r="BZ29" s="26"/>
    </row>
    <row r="30" spans="1:78" ht="21.75" customHeight="1">
      <c r="A30" s="65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7"/>
      <c r="Y30" s="67"/>
      <c r="Z30" s="67"/>
      <c r="AA30" s="67"/>
      <c r="AB30" s="67"/>
      <c r="AC30" s="67"/>
      <c r="AD30" s="50"/>
      <c r="AE30" s="50"/>
      <c r="AF30" s="50"/>
      <c r="AG30" s="50"/>
      <c r="AH30" s="50"/>
      <c r="AI30" s="50"/>
      <c r="AJ30" s="56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68"/>
      <c r="BO30" s="68"/>
      <c r="BP30" s="68"/>
      <c r="BQ30" s="68"/>
      <c r="BR30" s="68"/>
      <c r="BS30" s="68"/>
      <c r="BT30" s="68"/>
      <c r="BU30" s="68"/>
      <c r="BV30" s="26"/>
      <c r="BW30" s="26"/>
      <c r="BX30" s="26"/>
      <c r="BY30" s="26"/>
      <c r="BZ30" s="26"/>
    </row>
    <row r="31" spans="1:78" ht="15.75" customHeight="1">
      <c r="A31" s="27"/>
      <c r="B31" s="27"/>
      <c r="C31" s="27"/>
      <c r="D31" s="27"/>
      <c r="E31" s="27"/>
      <c r="F31" s="347" t="s">
        <v>130</v>
      </c>
      <c r="G31" s="347"/>
      <c r="H31" s="69" t="s">
        <v>131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42"/>
      <c r="BW31" s="42"/>
      <c r="BX31" s="42"/>
      <c r="BY31" s="42"/>
      <c r="BZ31" s="42"/>
    </row>
    <row r="32" spans="1:73" ht="21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348" t="s">
        <v>80</v>
      </c>
      <c r="BK32" s="348"/>
      <c r="BL32" s="348"/>
      <c r="BM32" s="348"/>
      <c r="BN32" s="348"/>
      <c r="BO32" s="27"/>
      <c r="BP32" s="27"/>
      <c r="BQ32" s="27"/>
      <c r="BR32" s="27"/>
      <c r="BS32" s="27"/>
      <c r="BT32" s="27"/>
      <c r="BU32" s="27"/>
    </row>
    <row r="33" spans="1:78" ht="36" customHeight="1">
      <c r="A33" s="87" t="s">
        <v>8</v>
      </c>
      <c r="B33" s="87"/>
      <c r="C33" s="87" t="s">
        <v>10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 t="s">
        <v>123</v>
      </c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 t="s">
        <v>124</v>
      </c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 t="s">
        <v>79</v>
      </c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49"/>
      <c r="BQ33" s="49"/>
      <c r="BR33" s="49"/>
      <c r="BS33" s="49"/>
      <c r="BT33" s="49"/>
      <c r="BU33" s="49"/>
      <c r="BV33" s="36"/>
      <c r="BW33" s="36"/>
      <c r="BX33" s="36"/>
      <c r="BY33" s="36"/>
      <c r="BZ33" s="36"/>
    </row>
    <row r="34" spans="1:78" ht="15.75" customHeight="1">
      <c r="A34" s="87" t="s">
        <v>0</v>
      </c>
      <c r="B34" s="87"/>
      <c r="C34" s="81" t="s">
        <v>132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7" t="s">
        <v>36</v>
      </c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 t="s">
        <v>36</v>
      </c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50"/>
      <c r="BQ34" s="50"/>
      <c r="BR34" s="50"/>
      <c r="BS34" s="50"/>
      <c r="BT34" s="50"/>
      <c r="BU34" s="50"/>
      <c r="BV34" s="33"/>
      <c r="BW34" s="33"/>
      <c r="BX34" s="33"/>
      <c r="BY34" s="33"/>
      <c r="BZ34" s="33"/>
    </row>
    <row r="35" spans="1:78" ht="12.75" customHeight="1">
      <c r="A35" s="87"/>
      <c r="B35" s="87"/>
      <c r="C35" s="81" t="s">
        <v>126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50"/>
      <c r="BQ35" s="50"/>
      <c r="BR35" s="50"/>
      <c r="BS35" s="50"/>
      <c r="BT35" s="50"/>
      <c r="BU35" s="50"/>
      <c r="BV35" s="33"/>
      <c r="BW35" s="33"/>
      <c r="BX35" s="33"/>
      <c r="BY35" s="33"/>
      <c r="BZ35" s="33"/>
    </row>
    <row r="36" spans="1:78" ht="18.75" customHeight="1">
      <c r="A36" s="80" t="s">
        <v>127</v>
      </c>
      <c r="B36" s="80"/>
      <c r="C36" s="81" t="s">
        <v>133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7" t="s">
        <v>36</v>
      </c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 t="s">
        <v>36</v>
      </c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50"/>
      <c r="BQ36" s="50"/>
      <c r="BR36" s="50"/>
      <c r="BS36" s="50"/>
      <c r="BT36" s="50"/>
      <c r="BU36" s="50"/>
      <c r="BV36" s="33"/>
      <c r="BW36" s="33"/>
      <c r="BX36" s="33"/>
      <c r="BY36" s="33"/>
      <c r="BZ36" s="33"/>
    </row>
    <row r="37" spans="1:78" ht="17.25" customHeight="1">
      <c r="A37" s="80" t="s">
        <v>128</v>
      </c>
      <c r="B37" s="80"/>
      <c r="C37" s="81" t="s">
        <v>134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7" t="s">
        <v>36</v>
      </c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 t="s">
        <v>36</v>
      </c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50"/>
      <c r="BQ37" s="50"/>
      <c r="BR37" s="50"/>
      <c r="BS37" s="50"/>
      <c r="BT37" s="50"/>
      <c r="BU37" s="50"/>
      <c r="BV37" s="33"/>
      <c r="BW37" s="33"/>
      <c r="BX37" s="33"/>
      <c r="BY37" s="33"/>
      <c r="BZ37" s="33"/>
    </row>
    <row r="38" spans="1:78" ht="17.25" customHeight="1">
      <c r="A38" s="80" t="s">
        <v>22</v>
      </c>
      <c r="B38" s="80"/>
      <c r="C38" s="81" t="s">
        <v>135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50"/>
      <c r="BQ38" s="50"/>
      <c r="BR38" s="50"/>
      <c r="BS38" s="50"/>
      <c r="BT38" s="50"/>
      <c r="BU38" s="50"/>
      <c r="BV38" s="33"/>
      <c r="BW38" s="33"/>
      <c r="BX38" s="33"/>
      <c r="BY38" s="33"/>
      <c r="BZ38" s="33"/>
    </row>
    <row r="39" spans="1:78" ht="13.5" customHeight="1">
      <c r="A39" s="80"/>
      <c r="B39" s="80"/>
      <c r="C39" s="81" t="s">
        <v>126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50"/>
      <c r="BQ39" s="50"/>
      <c r="BR39" s="50"/>
      <c r="BS39" s="50"/>
      <c r="BT39" s="50"/>
      <c r="BU39" s="50"/>
      <c r="BV39" s="33"/>
      <c r="BW39" s="33"/>
      <c r="BX39" s="33"/>
      <c r="BY39" s="33"/>
      <c r="BZ39" s="33"/>
    </row>
    <row r="40" spans="1:78" ht="15" customHeight="1">
      <c r="A40" s="80" t="s">
        <v>136</v>
      </c>
      <c r="B40" s="80"/>
      <c r="C40" s="81" t="s">
        <v>137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50"/>
      <c r="BQ40" s="50"/>
      <c r="BR40" s="50"/>
      <c r="BS40" s="50"/>
      <c r="BT40" s="50"/>
      <c r="BU40" s="50"/>
      <c r="BV40" s="33"/>
      <c r="BW40" s="33"/>
      <c r="BX40" s="33"/>
      <c r="BY40" s="33"/>
      <c r="BZ40" s="33"/>
    </row>
    <row r="41" spans="1:78" ht="13.5" customHeight="1">
      <c r="A41" s="80" t="s">
        <v>138</v>
      </c>
      <c r="B41" s="80"/>
      <c r="C41" s="81" t="s">
        <v>140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50"/>
      <c r="BQ41" s="50"/>
      <c r="BR41" s="50"/>
      <c r="BS41" s="50"/>
      <c r="BT41" s="50"/>
      <c r="BU41" s="50"/>
      <c r="BV41" s="33"/>
      <c r="BW41" s="33"/>
      <c r="BX41" s="33"/>
      <c r="BY41" s="33"/>
      <c r="BZ41" s="33"/>
    </row>
    <row r="42" spans="1:78" ht="16.5" customHeight="1">
      <c r="A42" s="80" t="s">
        <v>139</v>
      </c>
      <c r="B42" s="80"/>
      <c r="C42" s="81" t="s">
        <v>141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78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50"/>
      <c r="BQ42" s="50"/>
      <c r="BR42" s="50"/>
      <c r="BS42" s="50"/>
      <c r="BT42" s="50"/>
      <c r="BU42" s="50"/>
      <c r="BV42" s="33"/>
      <c r="BW42" s="33"/>
      <c r="BX42" s="33"/>
      <c r="BY42" s="33"/>
      <c r="BZ42" s="33"/>
    </row>
    <row r="43" spans="1:78" ht="19.5" customHeight="1">
      <c r="A43" s="127" t="s">
        <v>142</v>
      </c>
      <c r="B43" s="346"/>
      <c r="C43" s="101" t="s">
        <v>143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3"/>
      <c r="W43" s="95">
        <f>AD29</f>
        <v>150</v>
      </c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4"/>
      <c r="AL43" s="95">
        <f>AU29</f>
        <v>93.4</v>
      </c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4"/>
      <c r="BA43" s="78">
        <f>AL43-W43</f>
        <v>-56.599999999999994</v>
      </c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50"/>
      <c r="BQ43" s="50"/>
      <c r="BR43" s="50"/>
      <c r="BS43" s="50"/>
      <c r="BT43" s="50"/>
      <c r="BU43" s="50"/>
      <c r="BV43" s="33"/>
      <c r="BW43" s="33"/>
      <c r="BX43" s="33"/>
      <c r="BY43" s="33"/>
      <c r="BZ43" s="33"/>
    </row>
    <row r="44" spans="1:78" ht="15" customHeight="1">
      <c r="A44" s="127"/>
      <c r="B44" s="346"/>
      <c r="C44" s="101" t="s">
        <v>129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3"/>
      <c r="W44" s="112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4"/>
      <c r="AL44" s="112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4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50"/>
      <c r="BQ44" s="50"/>
      <c r="BR44" s="50"/>
      <c r="BS44" s="50"/>
      <c r="BT44" s="50"/>
      <c r="BU44" s="50"/>
      <c r="BV44" s="33"/>
      <c r="BW44" s="33"/>
      <c r="BX44" s="33"/>
      <c r="BY44" s="33"/>
      <c r="BZ44" s="33"/>
    </row>
    <row r="45" spans="1:78" ht="18" customHeight="1">
      <c r="A45" s="127" t="s">
        <v>23</v>
      </c>
      <c r="B45" s="346"/>
      <c r="C45" s="101" t="s">
        <v>144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112" t="s">
        <v>36</v>
      </c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4"/>
      <c r="AL45" s="112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4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50"/>
      <c r="BQ45" s="50"/>
      <c r="BR45" s="50"/>
      <c r="BS45" s="50"/>
      <c r="BT45" s="50"/>
      <c r="BU45" s="50"/>
      <c r="BV45" s="33"/>
      <c r="BW45" s="33"/>
      <c r="BX45" s="33"/>
      <c r="BY45" s="33"/>
      <c r="BZ45" s="33"/>
    </row>
    <row r="46" spans="1:78" ht="18" customHeight="1">
      <c r="A46" s="127"/>
      <c r="B46" s="346"/>
      <c r="C46" s="101" t="s">
        <v>126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3"/>
      <c r="W46" s="112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4"/>
      <c r="AL46" s="112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4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50"/>
      <c r="BQ46" s="50"/>
      <c r="BR46" s="50"/>
      <c r="BS46" s="50"/>
      <c r="BT46" s="50"/>
      <c r="BU46" s="50"/>
      <c r="BV46" s="33"/>
      <c r="BW46" s="33"/>
      <c r="BX46" s="33"/>
      <c r="BY46" s="33"/>
      <c r="BZ46" s="33"/>
    </row>
    <row r="47" spans="1:78" ht="20.25" customHeight="1">
      <c r="A47" s="127" t="s">
        <v>145</v>
      </c>
      <c r="B47" s="346"/>
      <c r="C47" s="101" t="s">
        <v>133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3"/>
      <c r="W47" s="112" t="s">
        <v>36</v>
      </c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4"/>
      <c r="AL47" s="112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4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50"/>
      <c r="BQ47" s="50"/>
      <c r="BR47" s="50"/>
      <c r="BS47" s="50"/>
      <c r="BT47" s="50"/>
      <c r="BU47" s="50"/>
      <c r="BV47" s="33"/>
      <c r="BW47" s="33"/>
      <c r="BX47" s="33"/>
      <c r="BY47" s="33"/>
      <c r="BZ47" s="33"/>
    </row>
    <row r="48" spans="1:78" ht="21.75" customHeight="1">
      <c r="A48" s="127" t="s">
        <v>146</v>
      </c>
      <c r="B48" s="346"/>
      <c r="C48" s="101" t="s">
        <v>134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12" t="s">
        <v>36</v>
      </c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4"/>
      <c r="AL48" s="112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4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50"/>
      <c r="BQ48" s="50"/>
      <c r="BR48" s="50"/>
      <c r="BS48" s="50"/>
      <c r="BT48" s="50"/>
      <c r="BU48" s="50"/>
      <c r="BV48" s="33"/>
      <c r="BW48" s="33"/>
      <c r="BX48" s="33"/>
      <c r="BY48" s="33"/>
      <c r="BZ48" s="33"/>
    </row>
    <row r="49" spans="1:78" ht="18" customHeight="1">
      <c r="A49" s="127"/>
      <c r="B49" s="346"/>
      <c r="C49" s="101" t="s">
        <v>129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3"/>
      <c r="W49" s="112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4"/>
      <c r="AL49" s="112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4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50"/>
      <c r="BQ49" s="50"/>
      <c r="BR49" s="50"/>
      <c r="BS49" s="50"/>
      <c r="BT49" s="50"/>
      <c r="BU49" s="50"/>
      <c r="BV49" s="33"/>
      <c r="BW49" s="33"/>
      <c r="BX49" s="33"/>
      <c r="BY49" s="33"/>
      <c r="BZ49" s="33"/>
    </row>
    <row r="50" spans="1:78" ht="1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5"/>
      <c r="BW50" s="5"/>
      <c r="BX50" s="5"/>
      <c r="BY50" s="5"/>
      <c r="BZ50" s="5"/>
    </row>
    <row r="51" spans="1:78" ht="17.25" customHeight="1">
      <c r="A51" s="27"/>
      <c r="B51" s="27"/>
      <c r="C51" s="27"/>
      <c r="D51" s="27"/>
      <c r="E51" s="27"/>
      <c r="F51" s="345" t="s">
        <v>147</v>
      </c>
      <c r="G51" s="345"/>
      <c r="H51" s="27" t="s">
        <v>148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37"/>
      <c r="BW51" s="37"/>
      <c r="BX51" s="37"/>
      <c r="BY51" s="37"/>
      <c r="BZ51" s="37"/>
    </row>
    <row r="52" spans="1:78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72" t="s">
        <v>80</v>
      </c>
      <c r="BU52" s="72"/>
      <c r="BV52" s="16"/>
      <c r="BW52" s="16"/>
      <c r="BX52" s="16"/>
      <c r="BY52" s="42"/>
      <c r="BZ52" s="42"/>
    </row>
    <row r="53" spans="1:78" ht="18.75" customHeight="1">
      <c r="A53" s="87" t="s">
        <v>8</v>
      </c>
      <c r="B53" s="87"/>
      <c r="C53" s="87" t="s">
        <v>10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 t="s">
        <v>149</v>
      </c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 t="s">
        <v>124</v>
      </c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 t="s">
        <v>79</v>
      </c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49"/>
      <c r="BW53" s="49"/>
      <c r="BX53" s="49"/>
      <c r="BY53" s="49"/>
      <c r="BZ53" s="49"/>
    </row>
    <row r="54" spans="1:78" ht="13.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 t="s">
        <v>12</v>
      </c>
      <c r="V54" s="87"/>
      <c r="W54" s="87"/>
      <c r="X54" s="87"/>
      <c r="Y54" s="87"/>
      <c r="Z54" s="87"/>
      <c r="AA54" s="87"/>
      <c r="AB54" s="123" t="s">
        <v>13</v>
      </c>
      <c r="AC54" s="123"/>
      <c r="AD54" s="123"/>
      <c r="AE54" s="123"/>
      <c r="AF54" s="123"/>
      <c r="AG54" s="123"/>
      <c r="AH54" s="123"/>
      <c r="AI54" s="87" t="s">
        <v>81</v>
      </c>
      <c r="AJ54" s="87"/>
      <c r="AK54" s="87"/>
      <c r="AL54" s="87"/>
      <c r="AM54" s="87"/>
      <c r="AN54" s="87" t="s">
        <v>12</v>
      </c>
      <c r="AO54" s="87"/>
      <c r="AP54" s="87"/>
      <c r="AQ54" s="87"/>
      <c r="AR54" s="87"/>
      <c r="AS54" s="87"/>
      <c r="AT54" s="87"/>
      <c r="AU54" s="123" t="s">
        <v>13</v>
      </c>
      <c r="AV54" s="123"/>
      <c r="AW54" s="123"/>
      <c r="AX54" s="123"/>
      <c r="AY54" s="123"/>
      <c r="AZ54" s="123"/>
      <c r="BA54" s="123"/>
      <c r="BB54" s="87" t="s">
        <v>81</v>
      </c>
      <c r="BC54" s="87"/>
      <c r="BD54" s="87"/>
      <c r="BE54" s="87"/>
      <c r="BF54" s="87"/>
      <c r="BG54" s="87" t="s">
        <v>12</v>
      </c>
      <c r="BH54" s="87"/>
      <c r="BI54" s="87"/>
      <c r="BJ54" s="87"/>
      <c r="BK54" s="87"/>
      <c r="BL54" s="87"/>
      <c r="BM54" s="87"/>
      <c r="BN54" s="123" t="s">
        <v>13</v>
      </c>
      <c r="BO54" s="123"/>
      <c r="BP54" s="123"/>
      <c r="BQ54" s="123"/>
      <c r="BR54" s="123"/>
      <c r="BS54" s="123"/>
      <c r="BT54" s="87" t="s">
        <v>81</v>
      </c>
      <c r="BU54" s="87"/>
      <c r="BV54" s="49"/>
      <c r="BW54" s="49"/>
      <c r="BX54" s="49"/>
      <c r="BY54" s="49"/>
      <c r="BZ54" s="49"/>
    </row>
    <row r="55" spans="1:78" ht="21" customHeight="1">
      <c r="A55" s="87"/>
      <c r="B55" s="87"/>
      <c r="C55" s="83" t="s">
        <v>282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49"/>
      <c r="BW55" s="49"/>
      <c r="BX55" s="49"/>
      <c r="BY55" s="49"/>
      <c r="BZ55" s="49"/>
    </row>
    <row r="56" spans="1:78" ht="13.5" customHeight="1">
      <c r="A56" s="120">
        <v>1</v>
      </c>
      <c r="B56" s="120"/>
      <c r="C56" s="83" t="s">
        <v>48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49"/>
      <c r="BW56" s="49"/>
      <c r="BX56" s="49"/>
      <c r="BY56" s="49"/>
      <c r="BZ56" s="49"/>
    </row>
    <row r="57" spans="1:79" ht="21" customHeight="1">
      <c r="A57" s="112">
        <v>1</v>
      </c>
      <c r="B57" s="319"/>
      <c r="C57" s="335" t="s">
        <v>281</v>
      </c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7"/>
      <c r="U57" s="324">
        <v>28</v>
      </c>
      <c r="V57" s="325"/>
      <c r="W57" s="325"/>
      <c r="X57" s="325"/>
      <c r="Y57" s="325"/>
      <c r="Z57" s="325"/>
      <c r="AA57" s="326"/>
      <c r="AB57" s="329">
        <v>1</v>
      </c>
      <c r="AC57" s="338"/>
      <c r="AD57" s="338"/>
      <c r="AE57" s="338"/>
      <c r="AF57" s="338"/>
      <c r="AG57" s="338"/>
      <c r="AH57" s="339"/>
      <c r="AI57" s="324">
        <v>29</v>
      </c>
      <c r="AJ57" s="325"/>
      <c r="AK57" s="325"/>
      <c r="AL57" s="325"/>
      <c r="AM57" s="326"/>
      <c r="AN57" s="324">
        <v>25</v>
      </c>
      <c r="AO57" s="325"/>
      <c r="AP57" s="325"/>
      <c r="AQ57" s="325"/>
      <c r="AR57" s="325"/>
      <c r="AS57" s="325"/>
      <c r="AT57" s="326"/>
      <c r="AU57" s="329">
        <v>1</v>
      </c>
      <c r="AV57" s="327"/>
      <c r="AW57" s="327"/>
      <c r="AX57" s="327"/>
      <c r="AY57" s="327"/>
      <c r="AZ57" s="327"/>
      <c r="BA57" s="328"/>
      <c r="BB57" s="324">
        <v>26</v>
      </c>
      <c r="BC57" s="327"/>
      <c r="BD57" s="327"/>
      <c r="BE57" s="327"/>
      <c r="BF57" s="328"/>
      <c r="BG57" s="324">
        <v>-3</v>
      </c>
      <c r="BH57" s="327"/>
      <c r="BI57" s="327"/>
      <c r="BJ57" s="327"/>
      <c r="BK57" s="327"/>
      <c r="BL57" s="327"/>
      <c r="BM57" s="328"/>
      <c r="BN57" s="329">
        <v>0</v>
      </c>
      <c r="BO57" s="327"/>
      <c r="BP57" s="327"/>
      <c r="BQ57" s="327"/>
      <c r="BR57" s="327"/>
      <c r="BS57" s="328"/>
      <c r="BT57" s="324">
        <v>-3</v>
      </c>
      <c r="BU57" s="328"/>
      <c r="BV57" s="49"/>
      <c r="BW57" s="49"/>
      <c r="BX57" s="49"/>
      <c r="BY57" s="49"/>
      <c r="BZ57" s="49"/>
      <c r="CA57" s="42"/>
    </row>
    <row r="58" spans="1:79" ht="15" customHeight="1">
      <c r="A58" s="112"/>
      <c r="B58" s="114"/>
      <c r="C58" s="340" t="s">
        <v>284</v>
      </c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75"/>
      <c r="BW58" s="75"/>
      <c r="BX58" s="75"/>
      <c r="BY58" s="75"/>
      <c r="BZ58" s="75"/>
      <c r="CA58" s="42"/>
    </row>
    <row r="59" spans="1:78" ht="18.75" customHeight="1">
      <c r="A59" s="120">
        <v>2</v>
      </c>
      <c r="B59" s="120"/>
      <c r="C59" s="83" t="s">
        <v>47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84"/>
      <c r="W59" s="84"/>
      <c r="X59" s="84"/>
      <c r="Y59" s="84"/>
      <c r="Z59" s="84"/>
      <c r="AA59" s="84"/>
      <c r="AB59" s="79"/>
      <c r="AC59" s="79"/>
      <c r="AD59" s="79"/>
      <c r="AE59" s="79"/>
      <c r="AF59" s="79"/>
      <c r="AG59" s="79"/>
      <c r="AH59" s="79"/>
      <c r="AI59" s="78"/>
      <c r="AJ59" s="78"/>
      <c r="AK59" s="78"/>
      <c r="AL59" s="78"/>
      <c r="AM59" s="78"/>
      <c r="AN59" s="84"/>
      <c r="AO59" s="84"/>
      <c r="AP59" s="84"/>
      <c r="AQ59" s="84"/>
      <c r="AR59" s="84"/>
      <c r="AS59" s="84"/>
      <c r="AT59" s="84"/>
      <c r="AU59" s="79"/>
      <c r="AV59" s="79"/>
      <c r="AW59" s="79"/>
      <c r="AX59" s="79"/>
      <c r="AY59" s="79"/>
      <c r="AZ59" s="79"/>
      <c r="BA59" s="79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9"/>
      <c r="BO59" s="123"/>
      <c r="BP59" s="123"/>
      <c r="BQ59" s="123"/>
      <c r="BR59" s="123"/>
      <c r="BS59" s="123"/>
      <c r="BT59" s="78"/>
      <c r="BU59" s="87"/>
      <c r="BV59" s="49"/>
      <c r="BW59" s="49"/>
      <c r="BX59" s="49"/>
      <c r="BY59" s="49"/>
      <c r="BZ59" s="49"/>
    </row>
    <row r="60" spans="1:78" ht="21" customHeight="1">
      <c r="A60" s="87">
        <v>1</v>
      </c>
      <c r="B60" s="87"/>
      <c r="C60" s="157" t="s">
        <v>283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78">
        <v>5059.3</v>
      </c>
      <c r="V60" s="78"/>
      <c r="W60" s="78"/>
      <c r="X60" s="78"/>
      <c r="Y60" s="78"/>
      <c r="Z60" s="78"/>
      <c r="AA60" s="78"/>
      <c r="AB60" s="79">
        <v>150</v>
      </c>
      <c r="AC60" s="79"/>
      <c r="AD60" s="79"/>
      <c r="AE60" s="79"/>
      <c r="AF60" s="79"/>
      <c r="AG60" s="79"/>
      <c r="AH60" s="79"/>
      <c r="AI60" s="78">
        <v>5209.3</v>
      </c>
      <c r="AJ60" s="78"/>
      <c r="AK60" s="78"/>
      <c r="AL60" s="78"/>
      <c r="AM60" s="78"/>
      <c r="AN60" s="78">
        <v>2555.4</v>
      </c>
      <c r="AO60" s="78"/>
      <c r="AP60" s="78"/>
      <c r="AQ60" s="78"/>
      <c r="AR60" s="78"/>
      <c r="AS60" s="78"/>
      <c r="AT60" s="78"/>
      <c r="AU60" s="79">
        <v>93.4</v>
      </c>
      <c r="AV60" s="123"/>
      <c r="AW60" s="123"/>
      <c r="AX60" s="123"/>
      <c r="AY60" s="123"/>
      <c r="AZ60" s="123"/>
      <c r="BA60" s="123"/>
      <c r="BB60" s="78">
        <v>2648.8</v>
      </c>
      <c r="BC60" s="87"/>
      <c r="BD60" s="87"/>
      <c r="BE60" s="87"/>
      <c r="BF60" s="87"/>
      <c r="BG60" s="78">
        <v>-2503.9</v>
      </c>
      <c r="BH60" s="87"/>
      <c r="BI60" s="87"/>
      <c r="BJ60" s="87"/>
      <c r="BK60" s="87"/>
      <c r="BL60" s="87"/>
      <c r="BM60" s="87"/>
      <c r="BN60" s="79">
        <f>AU60-AB60</f>
        <v>-56.599999999999994</v>
      </c>
      <c r="BO60" s="123"/>
      <c r="BP60" s="123"/>
      <c r="BQ60" s="123"/>
      <c r="BR60" s="123"/>
      <c r="BS60" s="123"/>
      <c r="BT60" s="78">
        <f>BB60-AI60</f>
        <v>-2560.5</v>
      </c>
      <c r="BU60" s="87"/>
      <c r="BV60" s="49"/>
      <c r="BW60" s="49"/>
      <c r="BX60" s="49"/>
      <c r="BY60" s="49"/>
      <c r="BZ60" s="49"/>
    </row>
    <row r="61" spans="1:78" ht="25.5" customHeight="1">
      <c r="A61" s="112"/>
      <c r="B61" s="114"/>
      <c r="C61" s="340" t="s">
        <v>280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0"/>
      <c r="BV61" s="49"/>
      <c r="BW61" s="49"/>
      <c r="BX61" s="49"/>
      <c r="BY61" s="49"/>
      <c r="BZ61" s="49"/>
    </row>
    <row r="62" spans="1:78" ht="13.5" customHeight="1">
      <c r="A62" s="120">
        <v>3</v>
      </c>
      <c r="B62" s="120"/>
      <c r="C62" s="83" t="s">
        <v>285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49"/>
      <c r="BW62" s="49"/>
      <c r="BX62" s="49"/>
      <c r="BY62" s="49"/>
      <c r="BZ62" s="49"/>
    </row>
    <row r="63" spans="1:78" ht="17.25" customHeight="1">
      <c r="A63" s="87">
        <v>1</v>
      </c>
      <c r="B63" s="87"/>
      <c r="C63" s="81" t="s">
        <v>286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313">
        <v>180.69</v>
      </c>
      <c r="V63" s="313"/>
      <c r="W63" s="313"/>
      <c r="X63" s="313"/>
      <c r="Y63" s="313"/>
      <c r="Z63" s="313"/>
      <c r="AA63" s="313"/>
      <c r="AB63" s="158">
        <v>150</v>
      </c>
      <c r="AC63" s="158"/>
      <c r="AD63" s="158"/>
      <c r="AE63" s="158"/>
      <c r="AF63" s="158"/>
      <c r="AG63" s="158"/>
      <c r="AH63" s="158"/>
      <c r="AI63" s="313">
        <v>179.63</v>
      </c>
      <c r="AJ63" s="313"/>
      <c r="AK63" s="313"/>
      <c r="AL63" s="313"/>
      <c r="AM63" s="313"/>
      <c r="AN63" s="317">
        <v>102.216</v>
      </c>
      <c r="AO63" s="317"/>
      <c r="AP63" s="317"/>
      <c r="AQ63" s="317"/>
      <c r="AR63" s="317"/>
      <c r="AS63" s="317"/>
      <c r="AT63" s="317"/>
      <c r="AU63" s="158">
        <v>93.4</v>
      </c>
      <c r="AV63" s="158"/>
      <c r="AW63" s="158"/>
      <c r="AX63" s="158"/>
      <c r="AY63" s="158"/>
      <c r="AZ63" s="158"/>
      <c r="BA63" s="158"/>
      <c r="BB63" s="317">
        <v>101.87</v>
      </c>
      <c r="BC63" s="317"/>
      <c r="BD63" s="317"/>
      <c r="BE63" s="317"/>
      <c r="BF63" s="317"/>
      <c r="BG63" s="317">
        <v>-78.47</v>
      </c>
      <c r="BH63" s="317"/>
      <c r="BI63" s="317"/>
      <c r="BJ63" s="317"/>
      <c r="BK63" s="317"/>
      <c r="BL63" s="317"/>
      <c r="BM63" s="317"/>
      <c r="BN63" s="158">
        <f>AU63-AB63</f>
        <v>-56.599999999999994</v>
      </c>
      <c r="BO63" s="158"/>
      <c r="BP63" s="158"/>
      <c r="BQ63" s="158"/>
      <c r="BR63" s="158"/>
      <c r="BS63" s="158"/>
      <c r="BT63" s="317">
        <f>BB63-AI63</f>
        <v>-77.75999999999999</v>
      </c>
      <c r="BU63" s="317"/>
      <c r="BV63" s="49"/>
      <c r="BW63" s="49"/>
      <c r="BX63" s="49"/>
      <c r="BY63" s="49"/>
      <c r="BZ63" s="49"/>
    </row>
    <row r="64" spans="1:78" ht="27" customHeight="1">
      <c r="A64" s="112"/>
      <c r="B64" s="114"/>
      <c r="C64" s="340" t="s">
        <v>280</v>
      </c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340"/>
      <c r="BQ64" s="340"/>
      <c r="BR64" s="340"/>
      <c r="BS64" s="340"/>
      <c r="BT64" s="340"/>
      <c r="BU64" s="340"/>
      <c r="BV64" s="49"/>
      <c r="BW64" s="49"/>
      <c r="BX64" s="49"/>
      <c r="BY64" s="49"/>
      <c r="BZ64" s="49"/>
    </row>
    <row r="65" spans="1:78" ht="15.75" customHeight="1">
      <c r="A65" s="341">
        <v>4</v>
      </c>
      <c r="B65" s="351"/>
      <c r="C65" s="83" t="s">
        <v>51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330"/>
      <c r="V65" s="331"/>
      <c r="W65" s="331"/>
      <c r="X65" s="331"/>
      <c r="Y65" s="331"/>
      <c r="Z65" s="331"/>
      <c r="AA65" s="332"/>
      <c r="AB65" s="330"/>
      <c r="AC65" s="331"/>
      <c r="AD65" s="331"/>
      <c r="AE65" s="331"/>
      <c r="AF65" s="331"/>
      <c r="AG65" s="331"/>
      <c r="AH65" s="332"/>
      <c r="AI65" s="330"/>
      <c r="AJ65" s="331"/>
      <c r="AK65" s="331"/>
      <c r="AL65" s="331"/>
      <c r="AM65" s="332"/>
      <c r="AN65" s="330"/>
      <c r="AO65" s="331"/>
      <c r="AP65" s="331"/>
      <c r="AQ65" s="331"/>
      <c r="AR65" s="331"/>
      <c r="AS65" s="331"/>
      <c r="AT65" s="332"/>
      <c r="AU65" s="330"/>
      <c r="AV65" s="331"/>
      <c r="AW65" s="331"/>
      <c r="AX65" s="331"/>
      <c r="AY65" s="331"/>
      <c r="AZ65" s="331"/>
      <c r="BA65" s="332"/>
      <c r="BB65" s="330"/>
      <c r="BC65" s="331"/>
      <c r="BD65" s="331"/>
      <c r="BE65" s="331"/>
      <c r="BF65" s="332"/>
      <c r="BG65" s="330"/>
      <c r="BH65" s="331"/>
      <c r="BI65" s="331"/>
      <c r="BJ65" s="331"/>
      <c r="BK65" s="331"/>
      <c r="BL65" s="331"/>
      <c r="BM65" s="332"/>
      <c r="BN65" s="330"/>
      <c r="BO65" s="331"/>
      <c r="BP65" s="331"/>
      <c r="BQ65" s="331"/>
      <c r="BR65" s="331"/>
      <c r="BS65" s="332"/>
      <c r="BT65" s="330"/>
      <c r="BU65" s="332"/>
      <c r="BV65" s="49"/>
      <c r="BW65" s="49"/>
      <c r="BX65" s="49"/>
      <c r="BY65" s="49"/>
      <c r="BZ65" s="49"/>
    </row>
    <row r="66" spans="1:78" ht="27" customHeight="1">
      <c r="A66" s="87">
        <v>1</v>
      </c>
      <c r="B66" s="87"/>
      <c r="C66" s="141" t="s">
        <v>287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89">
        <v>100</v>
      </c>
      <c r="V66" s="89"/>
      <c r="W66" s="89"/>
      <c r="X66" s="89"/>
      <c r="Y66" s="89"/>
      <c r="Z66" s="89"/>
      <c r="AA66" s="89"/>
      <c r="AB66" s="79">
        <v>100</v>
      </c>
      <c r="AC66" s="79"/>
      <c r="AD66" s="79"/>
      <c r="AE66" s="79"/>
      <c r="AF66" s="79"/>
      <c r="AG66" s="79"/>
      <c r="AH66" s="79"/>
      <c r="AI66" s="78">
        <f>AB66</f>
        <v>100</v>
      </c>
      <c r="AJ66" s="78"/>
      <c r="AK66" s="78"/>
      <c r="AL66" s="78"/>
      <c r="AM66" s="78"/>
      <c r="AN66" s="313">
        <v>89.29</v>
      </c>
      <c r="AO66" s="313"/>
      <c r="AP66" s="313"/>
      <c r="AQ66" s="313"/>
      <c r="AR66" s="313"/>
      <c r="AS66" s="313"/>
      <c r="AT66" s="313"/>
      <c r="AU66" s="79">
        <v>100</v>
      </c>
      <c r="AV66" s="79"/>
      <c r="AW66" s="79"/>
      <c r="AX66" s="79"/>
      <c r="AY66" s="79"/>
      <c r="AZ66" s="79"/>
      <c r="BA66" s="79"/>
      <c r="BB66" s="313">
        <v>89.66</v>
      </c>
      <c r="BC66" s="313"/>
      <c r="BD66" s="313"/>
      <c r="BE66" s="313"/>
      <c r="BF66" s="313"/>
      <c r="BG66" s="313">
        <v>-10.71</v>
      </c>
      <c r="BH66" s="313"/>
      <c r="BI66" s="313"/>
      <c r="BJ66" s="313"/>
      <c r="BK66" s="313"/>
      <c r="BL66" s="313"/>
      <c r="BM66" s="313"/>
      <c r="BN66" s="158">
        <f>AU66-AB66</f>
        <v>0</v>
      </c>
      <c r="BO66" s="158"/>
      <c r="BP66" s="158"/>
      <c r="BQ66" s="158"/>
      <c r="BR66" s="158"/>
      <c r="BS66" s="158"/>
      <c r="BT66" s="313">
        <f>BB66-AI66</f>
        <v>-10.340000000000003</v>
      </c>
      <c r="BU66" s="313"/>
      <c r="BV66" s="49"/>
      <c r="BW66" s="49"/>
      <c r="BX66" s="49"/>
      <c r="BY66" s="49"/>
      <c r="BZ66" s="49"/>
    </row>
    <row r="67" spans="1:78" ht="26.25" customHeight="1">
      <c r="A67" s="352"/>
      <c r="B67" s="352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3"/>
      <c r="V67" s="53"/>
      <c r="W67" s="53"/>
      <c r="X67" s="53"/>
      <c r="Y67" s="53"/>
      <c r="Z67" s="53"/>
      <c r="AA67" s="53"/>
      <c r="AB67" s="55"/>
      <c r="AC67" s="55"/>
      <c r="AD67" s="55"/>
      <c r="AE67" s="55"/>
      <c r="AF67" s="55"/>
      <c r="AG67" s="55"/>
      <c r="AH67" s="55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5"/>
      <c r="AV67" s="55"/>
      <c r="AW67" s="55"/>
      <c r="AX67" s="55"/>
      <c r="AY67" s="55"/>
      <c r="AZ67" s="55"/>
      <c r="BA67" s="55"/>
      <c r="BB67" s="56"/>
      <c r="BC67" s="56"/>
      <c r="BD67" s="56"/>
      <c r="BE67" s="56"/>
      <c r="BF67" s="56"/>
      <c r="BG67" s="53"/>
      <c r="BH67" s="53"/>
      <c r="BI67" s="53"/>
      <c r="BJ67" s="53"/>
      <c r="BK67" s="53"/>
      <c r="BL67" s="53"/>
      <c r="BM67" s="53"/>
      <c r="BN67" s="51"/>
      <c r="BO67" s="51"/>
      <c r="BP67" s="51"/>
      <c r="BQ67" s="51"/>
      <c r="BR67" s="51"/>
      <c r="BS67" s="51"/>
      <c r="BT67" s="53"/>
      <c r="BU67" s="53"/>
      <c r="BV67" s="49"/>
      <c r="BW67" s="49"/>
      <c r="BX67" s="49"/>
      <c r="BY67" s="49"/>
      <c r="BZ67" s="49"/>
    </row>
    <row r="68" spans="1:78" ht="18" customHeight="1">
      <c r="A68" s="87"/>
      <c r="B68" s="87"/>
      <c r="C68" s="87" t="s">
        <v>156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49"/>
      <c r="BW68" s="49"/>
      <c r="BX68" s="49"/>
      <c r="BY68" s="49"/>
      <c r="BZ68" s="49"/>
    </row>
    <row r="69" spans="1:78" ht="90" customHeight="1">
      <c r="A69" s="87"/>
      <c r="B69" s="87"/>
      <c r="C69" s="101" t="s">
        <v>288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3"/>
      <c r="AO69" s="333"/>
      <c r="AP69" s="333"/>
      <c r="AQ69" s="333"/>
      <c r="AR69" s="333"/>
      <c r="AS69" s="333"/>
      <c r="AT69" s="333"/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33"/>
      <c r="BF69" s="333"/>
      <c r="BG69" s="333"/>
      <c r="BH69" s="333"/>
      <c r="BI69" s="333"/>
      <c r="BJ69" s="333"/>
      <c r="BK69" s="333"/>
      <c r="BL69" s="333"/>
      <c r="BM69" s="333"/>
      <c r="BN69" s="333"/>
      <c r="BO69" s="333"/>
      <c r="BP69" s="333"/>
      <c r="BQ69" s="333"/>
      <c r="BR69" s="333"/>
      <c r="BS69" s="333"/>
      <c r="BT69" s="333"/>
      <c r="BU69" s="334"/>
      <c r="BV69" s="49"/>
      <c r="BW69" s="49"/>
      <c r="BX69" s="49"/>
      <c r="BY69" s="49"/>
      <c r="BZ69" s="49"/>
    </row>
    <row r="70" spans="1:78" ht="18" customHeight="1">
      <c r="A70" s="112"/>
      <c r="B70" s="114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112"/>
      <c r="V70" s="113"/>
      <c r="W70" s="113"/>
      <c r="X70" s="113"/>
      <c r="Y70" s="113"/>
      <c r="Z70" s="113"/>
      <c r="AA70" s="114"/>
      <c r="AB70" s="320"/>
      <c r="AC70" s="321"/>
      <c r="AD70" s="321"/>
      <c r="AE70" s="321"/>
      <c r="AF70" s="321"/>
      <c r="AG70" s="321"/>
      <c r="AH70" s="322"/>
      <c r="AI70" s="112"/>
      <c r="AJ70" s="113"/>
      <c r="AK70" s="113"/>
      <c r="AL70" s="113"/>
      <c r="AM70" s="114"/>
      <c r="AN70" s="112"/>
      <c r="AO70" s="113"/>
      <c r="AP70" s="113"/>
      <c r="AQ70" s="113"/>
      <c r="AR70" s="113"/>
      <c r="AS70" s="113"/>
      <c r="AT70" s="114"/>
      <c r="AU70" s="320"/>
      <c r="AV70" s="321"/>
      <c r="AW70" s="321"/>
      <c r="AX70" s="321"/>
      <c r="AY70" s="321"/>
      <c r="AZ70" s="321"/>
      <c r="BA70" s="322"/>
      <c r="BB70" s="112"/>
      <c r="BC70" s="113"/>
      <c r="BD70" s="113"/>
      <c r="BE70" s="113"/>
      <c r="BF70" s="114"/>
      <c r="BG70" s="112"/>
      <c r="BH70" s="113"/>
      <c r="BI70" s="113"/>
      <c r="BJ70" s="113"/>
      <c r="BK70" s="113"/>
      <c r="BL70" s="113"/>
      <c r="BM70" s="114"/>
      <c r="BN70" s="320"/>
      <c r="BO70" s="321"/>
      <c r="BP70" s="321"/>
      <c r="BQ70" s="321"/>
      <c r="BR70" s="321"/>
      <c r="BS70" s="322"/>
      <c r="BT70" s="112"/>
      <c r="BU70" s="114"/>
      <c r="BV70" s="49"/>
      <c r="BW70" s="49"/>
      <c r="BX70" s="49"/>
      <c r="BY70" s="49"/>
      <c r="BZ70" s="49"/>
    </row>
    <row r="71" spans="1:78" ht="19.5" customHeight="1">
      <c r="A71" s="146"/>
      <c r="B71" s="146"/>
      <c r="C71" s="146"/>
      <c r="D71" s="146"/>
      <c r="E71" s="146"/>
      <c r="F71" s="110" t="s">
        <v>157</v>
      </c>
      <c r="G71" s="110"/>
      <c r="H71" s="343" t="s">
        <v>158</v>
      </c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  <c r="AY71" s="343"/>
      <c r="AZ71" s="343"/>
      <c r="BA71" s="343"/>
      <c r="BB71" s="343"/>
      <c r="BC71" s="343"/>
      <c r="BD71" s="343"/>
      <c r="BE71" s="343"/>
      <c r="BF71" s="343"/>
      <c r="BG71" s="343"/>
      <c r="BH71" s="343"/>
      <c r="BI71" s="343"/>
      <c r="BJ71" s="343"/>
      <c r="BK71" s="343"/>
      <c r="BL71" s="343"/>
      <c r="BM71" s="343"/>
      <c r="BN71" s="343"/>
      <c r="BO71" s="343"/>
      <c r="BP71" s="343"/>
      <c r="BQ71" s="343"/>
      <c r="BR71" s="343"/>
      <c r="BS71" s="343"/>
      <c r="BT71" s="343"/>
      <c r="BU71" s="343"/>
      <c r="BV71" s="49"/>
      <c r="BW71" s="49"/>
      <c r="BX71" s="49"/>
      <c r="BY71" s="49"/>
      <c r="BZ71" s="49"/>
    </row>
    <row r="72" spans="1:78" ht="13.5" customHeigh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7"/>
      <c r="AC72" s="147"/>
      <c r="AD72" s="147"/>
      <c r="AE72" s="147"/>
      <c r="AF72" s="147"/>
      <c r="AG72" s="147"/>
      <c r="AH72" s="147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7"/>
      <c r="AV72" s="147"/>
      <c r="AW72" s="147"/>
      <c r="AX72" s="147"/>
      <c r="AY72" s="147"/>
      <c r="AZ72" s="147"/>
      <c r="BA72" s="147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7"/>
      <c r="BO72" s="147"/>
      <c r="BP72" s="147"/>
      <c r="BQ72" s="147"/>
      <c r="BR72" s="147"/>
      <c r="BS72" s="147"/>
      <c r="BT72" s="146"/>
      <c r="BU72" s="146"/>
      <c r="BV72" s="49"/>
      <c r="BW72" s="49"/>
      <c r="BX72" s="49"/>
      <c r="BY72" s="49"/>
      <c r="BZ72" s="49"/>
    </row>
    <row r="73" spans="1:78" ht="13.5" customHeight="1">
      <c r="A73" s="87" t="s">
        <v>8</v>
      </c>
      <c r="B73" s="87"/>
      <c r="C73" s="87" t="s">
        <v>10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 t="s">
        <v>159</v>
      </c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 t="s">
        <v>160</v>
      </c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 t="s">
        <v>161</v>
      </c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49"/>
      <c r="BW73" s="49"/>
      <c r="BX73" s="49"/>
      <c r="BY73" s="49"/>
      <c r="BZ73" s="49"/>
    </row>
    <row r="74" spans="1:78" ht="13.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 t="s">
        <v>12</v>
      </c>
      <c r="V74" s="87"/>
      <c r="W74" s="87"/>
      <c r="X74" s="87"/>
      <c r="Y74" s="87"/>
      <c r="Z74" s="87"/>
      <c r="AA74" s="87"/>
      <c r="AB74" s="123" t="s">
        <v>13</v>
      </c>
      <c r="AC74" s="123"/>
      <c r="AD74" s="123"/>
      <c r="AE74" s="123"/>
      <c r="AF74" s="123"/>
      <c r="AG74" s="123"/>
      <c r="AH74" s="123"/>
      <c r="AI74" s="87" t="s">
        <v>81</v>
      </c>
      <c r="AJ74" s="87"/>
      <c r="AK74" s="87"/>
      <c r="AL74" s="87"/>
      <c r="AM74" s="87"/>
      <c r="AN74" s="87" t="s">
        <v>12</v>
      </c>
      <c r="AO74" s="87"/>
      <c r="AP74" s="87"/>
      <c r="AQ74" s="87"/>
      <c r="AR74" s="87"/>
      <c r="AS74" s="87"/>
      <c r="AT74" s="87"/>
      <c r="AU74" s="123" t="s">
        <v>13</v>
      </c>
      <c r="AV74" s="123"/>
      <c r="AW74" s="123"/>
      <c r="AX74" s="123"/>
      <c r="AY74" s="123"/>
      <c r="AZ74" s="123"/>
      <c r="BA74" s="123"/>
      <c r="BB74" s="87" t="s">
        <v>81</v>
      </c>
      <c r="BC74" s="87"/>
      <c r="BD74" s="87"/>
      <c r="BE74" s="87"/>
      <c r="BF74" s="87"/>
      <c r="BG74" s="87" t="s">
        <v>12</v>
      </c>
      <c r="BH74" s="87"/>
      <c r="BI74" s="87"/>
      <c r="BJ74" s="87"/>
      <c r="BK74" s="87"/>
      <c r="BL74" s="87"/>
      <c r="BM74" s="87"/>
      <c r="BN74" s="123" t="s">
        <v>13</v>
      </c>
      <c r="BO74" s="123"/>
      <c r="BP74" s="123"/>
      <c r="BQ74" s="123"/>
      <c r="BR74" s="123"/>
      <c r="BS74" s="123"/>
      <c r="BT74" s="87" t="s">
        <v>81</v>
      </c>
      <c r="BU74" s="87"/>
      <c r="BV74" s="49"/>
      <c r="BW74" s="49"/>
      <c r="BX74" s="49"/>
      <c r="BY74" s="49"/>
      <c r="BZ74" s="49"/>
    </row>
    <row r="75" spans="1:78" ht="25.5" customHeight="1">
      <c r="A75" s="87">
        <v>1</v>
      </c>
      <c r="B75" s="87"/>
      <c r="C75" s="81" t="s">
        <v>125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315">
        <v>2984.28</v>
      </c>
      <c r="V75" s="87"/>
      <c r="W75" s="87"/>
      <c r="X75" s="87"/>
      <c r="Y75" s="87"/>
      <c r="Z75" s="87"/>
      <c r="AA75" s="87"/>
      <c r="AB75" s="314">
        <f>AB78</f>
        <v>2370</v>
      </c>
      <c r="AC75" s="314"/>
      <c r="AD75" s="314"/>
      <c r="AE75" s="314"/>
      <c r="AF75" s="314"/>
      <c r="AG75" s="314"/>
      <c r="AH75" s="314"/>
      <c r="AI75" s="317">
        <v>5354.28</v>
      </c>
      <c r="AJ75" s="317"/>
      <c r="AK75" s="317"/>
      <c r="AL75" s="317"/>
      <c r="AM75" s="317"/>
      <c r="AN75" s="315">
        <v>2555.4</v>
      </c>
      <c r="AO75" s="87"/>
      <c r="AP75" s="87"/>
      <c r="AQ75" s="87"/>
      <c r="AR75" s="87"/>
      <c r="AS75" s="87"/>
      <c r="AT75" s="87"/>
      <c r="AU75" s="79">
        <f>AU78</f>
        <v>93.4</v>
      </c>
      <c r="AV75" s="123"/>
      <c r="AW75" s="123"/>
      <c r="AX75" s="123"/>
      <c r="AY75" s="123"/>
      <c r="AZ75" s="123"/>
      <c r="BA75" s="123"/>
      <c r="BB75" s="78">
        <v>2648.8</v>
      </c>
      <c r="BC75" s="87"/>
      <c r="BD75" s="87"/>
      <c r="BE75" s="87"/>
      <c r="BF75" s="87"/>
      <c r="BG75" s="87" t="s">
        <v>293</v>
      </c>
      <c r="BH75" s="87"/>
      <c r="BI75" s="87"/>
      <c r="BJ75" s="87"/>
      <c r="BK75" s="87"/>
      <c r="BL75" s="87"/>
      <c r="BM75" s="87"/>
      <c r="BN75" s="78" t="s">
        <v>292</v>
      </c>
      <c r="BO75" s="123"/>
      <c r="BP75" s="123"/>
      <c r="BQ75" s="123"/>
      <c r="BR75" s="123"/>
      <c r="BS75" s="123"/>
      <c r="BT75" s="78"/>
      <c r="BU75" s="87"/>
      <c r="BV75" s="49"/>
      <c r="BW75" s="49"/>
      <c r="BX75" s="49"/>
      <c r="BY75" s="49"/>
      <c r="BZ75" s="49"/>
    </row>
    <row r="76" spans="1:78" ht="13.5" customHeight="1">
      <c r="A76" s="112"/>
      <c r="B76" s="114"/>
      <c r="C76" s="190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2"/>
      <c r="BV76" s="49"/>
      <c r="BW76" s="49"/>
      <c r="BX76" s="49"/>
      <c r="BY76" s="49"/>
      <c r="BZ76" s="49"/>
    </row>
    <row r="77" spans="1:78" ht="13.5" customHeight="1">
      <c r="A77" s="87"/>
      <c r="B77" s="87"/>
      <c r="C77" s="81" t="s">
        <v>126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7"/>
      <c r="V77" s="87"/>
      <c r="W77" s="87"/>
      <c r="X77" s="87"/>
      <c r="Y77" s="87"/>
      <c r="Z77" s="87"/>
      <c r="AA77" s="87"/>
      <c r="AB77" s="123"/>
      <c r="AC77" s="123"/>
      <c r="AD77" s="123"/>
      <c r="AE77" s="123"/>
      <c r="AF77" s="123"/>
      <c r="AG77" s="123"/>
      <c r="AH77" s="123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123"/>
      <c r="AV77" s="123"/>
      <c r="AW77" s="123"/>
      <c r="AX77" s="123"/>
      <c r="AY77" s="123"/>
      <c r="AZ77" s="123"/>
      <c r="BA77" s="123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123"/>
      <c r="BO77" s="123"/>
      <c r="BP77" s="123"/>
      <c r="BQ77" s="123"/>
      <c r="BR77" s="123"/>
      <c r="BS77" s="123"/>
      <c r="BT77" s="87"/>
      <c r="BU77" s="87"/>
      <c r="BV77" s="49"/>
      <c r="BW77" s="49"/>
      <c r="BX77" s="49"/>
      <c r="BY77" s="49"/>
      <c r="BZ77" s="49"/>
    </row>
    <row r="78" spans="1:78" ht="24.75" customHeight="1">
      <c r="A78" s="82" t="s">
        <v>127</v>
      </c>
      <c r="B78" s="82"/>
      <c r="C78" s="83" t="s">
        <v>276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344">
        <v>2984.28</v>
      </c>
      <c r="V78" s="344"/>
      <c r="W78" s="344"/>
      <c r="X78" s="344"/>
      <c r="Y78" s="344"/>
      <c r="Z78" s="344"/>
      <c r="AA78" s="344"/>
      <c r="AB78" s="142">
        <v>2370</v>
      </c>
      <c r="AC78" s="142"/>
      <c r="AD78" s="142"/>
      <c r="AE78" s="142"/>
      <c r="AF78" s="142"/>
      <c r="AG78" s="142"/>
      <c r="AH78" s="142"/>
      <c r="AI78" s="344">
        <v>5354.28</v>
      </c>
      <c r="AJ78" s="344"/>
      <c r="AK78" s="344"/>
      <c r="AL78" s="344"/>
      <c r="AM78" s="344"/>
      <c r="AN78" s="86">
        <v>2555.4</v>
      </c>
      <c r="AO78" s="86"/>
      <c r="AP78" s="86"/>
      <c r="AQ78" s="86"/>
      <c r="AR78" s="86"/>
      <c r="AS78" s="86"/>
      <c r="AT78" s="86"/>
      <c r="AU78" s="142">
        <f>AU26</f>
        <v>93.4</v>
      </c>
      <c r="AV78" s="142"/>
      <c r="AW78" s="142"/>
      <c r="AX78" s="142"/>
      <c r="AY78" s="142"/>
      <c r="AZ78" s="142"/>
      <c r="BA78" s="142"/>
      <c r="BB78" s="86">
        <v>2648.8</v>
      </c>
      <c r="BC78" s="86"/>
      <c r="BD78" s="86"/>
      <c r="BE78" s="86"/>
      <c r="BF78" s="86"/>
      <c r="BG78" s="86" t="s">
        <v>293</v>
      </c>
      <c r="BH78" s="86"/>
      <c r="BI78" s="86"/>
      <c r="BJ78" s="86"/>
      <c r="BK78" s="86"/>
      <c r="BL78" s="86"/>
      <c r="BM78" s="86"/>
      <c r="BN78" s="142" t="s">
        <v>292</v>
      </c>
      <c r="BO78" s="142"/>
      <c r="BP78" s="142"/>
      <c r="BQ78" s="142"/>
      <c r="BR78" s="142"/>
      <c r="BS78" s="142"/>
      <c r="BT78" s="86" t="s">
        <v>294</v>
      </c>
      <c r="BU78" s="86"/>
      <c r="BV78" s="49"/>
      <c r="BW78" s="49"/>
      <c r="BX78" s="49"/>
      <c r="BY78" s="49"/>
      <c r="BZ78" s="49"/>
    </row>
    <row r="79" spans="1:78" ht="18" customHeight="1">
      <c r="A79" s="120">
        <v>1</v>
      </c>
      <c r="B79" s="120"/>
      <c r="C79" s="83" t="s">
        <v>48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49"/>
      <c r="BW79" s="49"/>
      <c r="BX79" s="49"/>
      <c r="BY79" s="49"/>
      <c r="BZ79" s="49"/>
    </row>
    <row r="80" spans="1:78" ht="30" customHeight="1">
      <c r="A80" s="87">
        <v>1</v>
      </c>
      <c r="B80" s="87"/>
      <c r="C80" s="335" t="s">
        <v>281</v>
      </c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7"/>
      <c r="U80" s="87">
        <v>25</v>
      </c>
      <c r="V80" s="87"/>
      <c r="W80" s="87"/>
      <c r="X80" s="87"/>
      <c r="Y80" s="87"/>
      <c r="Z80" s="87"/>
      <c r="AA80" s="87"/>
      <c r="AB80" s="316">
        <v>1</v>
      </c>
      <c r="AC80" s="316"/>
      <c r="AD80" s="316"/>
      <c r="AE80" s="316"/>
      <c r="AF80" s="316"/>
      <c r="AG80" s="316"/>
      <c r="AH80" s="316"/>
      <c r="AI80" s="317">
        <v>26</v>
      </c>
      <c r="AJ80" s="317"/>
      <c r="AK80" s="317"/>
      <c r="AL80" s="317"/>
      <c r="AM80" s="317"/>
      <c r="AN80" s="317">
        <v>25</v>
      </c>
      <c r="AO80" s="317"/>
      <c r="AP80" s="317"/>
      <c r="AQ80" s="317"/>
      <c r="AR80" s="317"/>
      <c r="AS80" s="317"/>
      <c r="AT80" s="317"/>
      <c r="AU80" s="316">
        <v>1</v>
      </c>
      <c r="AV80" s="316"/>
      <c r="AW80" s="316"/>
      <c r="AX80" s="316"/>
      <c r="AY80" s="316"/>
      <c r="AZ80" s="316"/>
      <c r="BA80" s="316"/>
      <c r="BB80" s="317">
        <v>26</v>
      </c>
      <c r="BC80" s="317"/>
      <c r="BD80" s="317"/>
      <c r="BE80" s="317"/>
      <c r="BF80" s="317"/>
      <c r="BG80" s="87">
        <v>0</v>
      </c>
      <c r="BH80" s="87"/>
      <c r="BI80" s="87"/>
      <c r="BJ80" s="87"/>
      <c r="BK80" s="87"/>
      <c r="BL80" s="87"/>
      <c r="BM80" s="87"/>
      <c r="BN80" s="316">
        <v>0</v>
      </c>
      <c r="BO80" s="316"/>
      <c r="BP80" s="316"/>
      <c r="BQ80" s="316"/>
      <c r="BR80" s="316"/>
      <c r="BS80" s="316"/>
      <c r="BT80" s="317">
        <v>0</v>
      </c>
      <c r="BU80" s="317"/>
      <c r="BV80" s="49"/>
      <c r="BW80" s="49"/>
      <c r="BX80" s="49"/>
      <c r="BY80" s="49"/>
      <c r="BZ80" s="49"/>
    </row>
    <row r="81" spans="1:78" ht="18" customHeight="1">
      <c r="A81" s="120">
        <v>2</v>
      </c>
      <c r="B81" s="120"/>
      <c r="C81" s="83" t="s">
        <v>47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112"/>
      <c r="V81" s="113"/>
      <c r="W81" s="113"/>
      <c r="X81" s="113"/>
      <c r="Y81" s="113"/>
      <c r="Z81" s="113"/>
      <c r="AA81" s="114"/>
      <c r="AB81" s="329"/>
      <c r="AC81" s="338"/>
      <c r="AD81" s="338"/>
      <c r="AE81" s="338"/>
      <c r="AF81" s="338"/>
      <c r="AG81" s="338"/>
      <c r="AH81" s="339"/>
      <c r="AI81" s="324"/>
      <c r="AJ81" s="325"/>
      <c r="AK81" s="325"/>
      <c r="AL81" s="325"/>
      <c r="AM81" s="326"/>
      <c r="AN81" s="324"/>
      <c r="AO81" s="325"/>
      <c r="AP81" s="325"/>
      <c r="AQ81" s="325"/>
      <c r="AR81" s="325"/>
      <c r="AS81" s="325"/>
      <c r="AT81" s="326"/>
      <c r="AU81" s="329"/>
      <c r="AV81" s="338"/>
      <c r="AW81" s="338"/>
      <c r="AX81" s="338"/>
      <c r="AY81" s="338"/>
      <c r="AZ81" s="338"/>
      <c r="BA81" s="339"/>
      <c r="BB81" s="324"/>
      <c r="BC81" s="325"/>
      <c r="BD81" s="325"/>
      <c r="BE81" s="325"/>
      <c r="BF81" s="326"/>
      <c r="BG81" s="112"/>
      <c r="BH81" s="113"/>
      <c r="BI81" s="113"/>
      <c r="BJ81" s="113"/>
      <c r="BK81" s="113"/>
      <c r="BL81" s="113"/>
      <c r="BM81" s="114"/>
      <c r="BN81" s="329"/>
      <c r="BO81" s="338"/>
      <c r="BP81" s="338"/>
      <c r="BQ81" s="338"/>
      <c r="BR81" s="338"/>
      <c r="BS81" s="339"/>
      <c r="BT81" s="324"/>
      <c r="BU81" s="326"/>
      <c r="BV81" s="49"/>
      <c r="BW81" s="49"/>
      <c r="BX81" s="49"/>
      <c r="BY81" s="49"/>
      <c r="BZ81" s="49"/>
    </row>
    <row r="82" spans="1:78" ht="18.75" customHeight="1">
      <c r="A82" s="87">
        <v>1</v>
      </c>
      <c r="B82" s="87"/>
      <c r="C82" s="157" t="s">
        <v>283</v>
      </c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313">
        <v>2984.28</v>
      </c>
      <c r="V82" s="313"/>
      <c r="W82" s="313"/>
      <c r="X82" s="313"/>
      <c r="Y82" s="313"/>
      <c r="Z82" s="313"/>
      <c r="AA82" s="313"/>
      <c r="AB82" s="79">
        <v>2370</v>
      </c>
      <c r="AC82" s="79"/>
      <c r="AD82" s="79"/>
      <c r="AE82" s="79"/>
      <c r="AF82" s="79"/>
      <c r="AG82" s="79"/>
      <c r="AH82" s="79"/>
      <c r="AI82" s="313">
        <v>5354.28</v>
      </c>
      <c r="AJ82" s="313"/>
      <c r="AK82" s="313"/>
      <c r="AL82" s="313"/>
      <c r="AM82" s="313"/>
      <c r="AN82" s="78">
        <v>2555.4</v>
      </c>
      <c r="AO82" s="78"/>
      <c r="AP82" s="78"/>
      <c r="AQ82" s="78"/>
      <c r="AR82" s="78"/>
      <c r="AS82" s="78"/>
      <c r="AT82" s="78"/>
      <c r="AU82" s="79">
        <v>93.4</v>
      </c>
      <c r="AV82" s="123"/>
      <c r="AW82" s="123"/>
      <c r="AX82" s="123"/>
      <c r="AY82" s="123"/>
      <c r="AZ82" s="123"/>
      <c r="BA82" s="123"/>
      <c r="BB82" s="78">
        <v>2648.8</v>
      </c>
      <c r="BC82" s="87"/>
      <c r="BD82" s="87"/>
      <c r="BE82" s="87"/>
      <c r="BF82" s="87"/>
      <c r="BG82" s="87" t="s">
        <v>293</v>
      </c>
      <c r="BH82" s="87"/>
      <c r="BI82" s="87"/>
      <c r="BJ82" s="87"/>
      <c r="BK82" s="87"/>
      <c r="BL82" s="87"/>
      <c r="BM82" s="87"/>
      <c r="BN82" s="158" t="s">
        <v>292</v>
      </c>
      <c r="BO82" s="158"/>
      <c r="BP82" s="158"/>
      <c r="BQ82" s="158"/>
      <c r="BR82" s="158"/>
      <c r="BS82" s="158"/>
      <c r="BT82" s="89" t="s">
        <v>294</v>
      </c>
      <c r="BU82" s="87"/>
      <c r="BV82" s="49"/>
      <c r="BW82" s="49"/>
      <c r="BX82" s="49"/>
      <c r="BY82" s="49"/>
      <c r="BZ82" s="49"/>
    </row>
    <row r="83" spans="1:78" ht="36.75" customHeight="1">
      <c r="A83" s="112"/>
      <c r="B83" s="114"/>
      <c r="C83" s="340" t="s">
        <v>297</v>
      </c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40"/>
      <c r="BE83" s="340"/>
      <c r="BF83" s="340"/>
      <c r="BG83" s="340"/>
      <c r="BH83" s="340"/>
      <c r="BI83" s="340"/>
      <c r="BJ83" s="340"/>
      <c r="BK83" s="340"/>
      <c r="BL83" s="340"/>
      <c r="BM83" s="340"/>
      <c r="BN83" s="340"/>
      <c r="BO83" s="340"/>
      <c r="BP83" s="340"/>
      <c r="BQ83" s="340"/>
      <c r="BR83" s="340"/>
      <c r="BS83" s="340"/>
      <c r="BT83" s="340"/>
      <c r="BU83" s="340"/>
      <c r="BV83" s="49"/>
      <c r="BW83" s="49"/>
      <c r="BX83" s="49"/>
      <c r="BY83" s="49"/>
      <c r="BZ83" s="49"/>
    </row>
    <row r="84" spans="1:78" ht="27" customHeight="1">
      <c r="A84" s="120">
        <v>3</v>
      </c>
      <c r="B84" s="120"/>
      <c r="C84" s="83" t="s">
        <v>49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112"/>
      <c r="V84" s="113"/>
      <c r="W84" s="113"/>
      <c r="X84" s="113"/>
      <c r="Y84" s="113"/>
      <c r="Z84" s="113"/>
      <c r="AA84" s="113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18"/>
      <c r="BT84" s="318"/>
      <c r="BU84" s="319"/>
      <c r="BV84" s="49"/>
      <c r="BW84" s="49"/>
      <c r="BX84" s="49"/>
      <c r="BY84" s="49"/>
      <c r="BZ84" s="49"/>
    </row>
    <row r="85" spans="1:78" ht="18" customHeight="1">
      <c r="A85" s="87">
        <v>1</v>
      </c>
      <c r="B85" s="87"/>
      <c r="C85" s="81" t="s">
        <v>286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123">
        <v>119.37</v>
      </c>
      <c r="V85" s="123"/>
      <c r="W85" s="123"/>
      <c r="X85" s="123"/>
      <c r="Y85" s="123"/>
      <c r="Z85" s="123"/>
      <c r="AA85" s="123"/>
      <c r="AB85" s="79">
        <v>2370</v>
      </c>
      <c r="AC85" s="79"/>
      <c r="AD85" s="79"/>
      <c r="AE85" s="79"/>
      <c r="AF85" s="79"/>
      <c r="AG85" s="79"/>
      <c r="AH85" s="79"/>
      <c r="AI85" s="79">
        <v>205.93</v>
      </c>
      <c r="AJ85" s="79"/>
      <c r="AK85" s="79"/>
      <c r="AL85" s="79"/>
      <c r="AM85" s="79"/>
      <c r="AN85" s="317">
        <v>102.216</v>
      </c>
      <c r="AO85" s="317"/>
      <c r="AP85" s="317"/>
      <c r="AQ85" s="317"/>
      <c r="AR85" s="317"/>
      <c r="AS85" s="317"/>
      <c r="AT85" s="317"/>
      <c r="AU85" s="158">
        <v>93.4</v>
      </c>
      <c r="AV85" s="158"/>
      <c r="AW85" s="158"/>
      <c r="AX85" s="158"/>
      <c r="AY85" s="158"/>
      <c r="AZ85" s="158"/>
      <c r="BA85" s="158"/>
      <c r="BB85" s="317">
        <v>101.87</v>
      </c>
      <c r="BC85" s="317"/>
      <c r="BD85" s="317"/>
      <c r="BE85" s="317"/>
      <c r="BF85" s="317"/>
      <c r="BG85" s="123" t="s">
        <v>293</v>
      </c>
      <c r="BH85" s="123"/>
      <c r="BI85" s="123"/>
      <c r="BJ85" s="123"/>
      <c r="BK85" s="123"/>
      <c r="BL85" s="123"/>
      <c r="BM85" s="123"/>
      <c r="BN85" s="158" t="s">
        <v>292</v>
      </c>
      <c r="BO85" s="158"/>
      <c r="BP85" s="158"/>
      <c r="BQ85" s="158"/>
      <c r="BR85" s="158"/>
      <c r="BS85" s="158"/>
      <c r="BT85" s="158" t="s">
        <v>294</v>
      </c>
      <c r="BU85" s="123"/>
      <c r="BV85" s="49"/>
      <c r="BW85" s="49"/>
      <c r="BX85" s="49"/>
      <c r="BY85" s="49"/>
      <c r="BZ85" s="49"/>
    </row>
    <row r="86" spans="1:78" ht="36" customHeight="1">
      <c r="A86" s="112"/>
      <c r="B86" s="114"/>
      <c r="C86" s="340" t="s">
        <v>297</v>
      </c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40"/>
      <c r="BG86" s="340"/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  <c r="BS86" s="340"/>
      <c r="BT86" s="340"/>
      <c r="BU86" s="340"/>
      <c r="BV86" s="49"/>
      <c r="BW86" s="49"/>
      <c r="BX86" s="49"/>
      <c r="BY86" s="49"/>
      <c r="BZ86" s="49"/>
    </row>
    <row r="87" spans="1:78" ht="18" customHeight="1">
      <c r="A87" s="341">
        <v>4</v>
      </c>
      <c r="B87" s="342"/>
      <c r="C87" s="83" t="s">
        <v>117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49"/>
      <c r="BW87" s="49"/>
      <c r="BX87" s="49"/>
      <c r="BY87" s="49"/>
      <c r="BZ87" s="49"/>
    </row>
    <row r="88" spans="1:78" ht="24.75" customHeight="1">
      <c r="A88" s="112">
        <v>1</v>
      </c>
      <c r="B88" s="114"/>
      <c r="C88" s="141" t="s">
        <v>287</v>
      </c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87">
        <v>100</v>
      </c>
      <c r="V88" s="87"/>
      <c r="W88" s="87"/>
      <c r="X88" s="87"/>
      <c r="Y88" s="87"/>
      <c r="Z88" s="87"/>
      <c r="AA88" s="87"/>
      <c r="AB88" s="123">
        <v>100</v>
      </c>
      <c r="AC88" s="123"/>
      <c r="AD88" s="123"/>
      <c r="AE88" s="123"/>
      <c r="AF88" s="123"/>
      <c r="AG88" s="123"/>
      <c r="AH88" s="123"/>
      <c r="AI88" s="87">
        <v>100</v>
      </c>
      <c r="AJ88" s="87"/>
      <c r="AK88" s="87"/>
      <c r="AL88" s="87"/>
      <c r="AM88" s="87"/>
      <c r="AN88" s="313">
        <v>89.29</v>
      </c>
      <c r="AO88" s="313"/>
      <c r="AP88" s="313"/>
      <c r="AQ88" s="313"/>
      <c r="AR88" s="313"/>
      <c r="AS88" s="313"/>
      <c r="AT88" s="313"/>
      <c r="AU88" s="79">
        <v>100</v>
      </c>
      <c r="AV88" s="79"/>
      <c r="AW88" s="79"/>
      <c r="AX88" s="79"/>
      <c r="AY88" s="79"/>
      <c r="AZ88" s="79"/>
      <c r="BA88" s="79"/>
      <c r="BB88" s="313">
        <v>89.66</v>
      </c>
      <c r="BC88" s="313"/>
      <c r="BD88" s="313"/>
      <c r="BE88" s="313"/>
      <c r="BF88" s="313"/>
      <c r="BG88" s="87" t="s">
        <v>295</v>
      </c>
      <c r="BH88" s="87"/>
      <c r="BI88" s="87"/>
      <c r="BJ88" s="87"/>
      <c r="BK88" s="87"/>
      <c r="BL88" s="87"/>
      <c r="BM88" s="87"/>
      <c r="BN88" s="316">
        <v>0</v>
      </c>
      <c r="BO88" s="316"/>
      <c r="BP88" s="316"/>
      <c r="BQ88" s="316"/>
      <c r="BR88" s="316"/>
      <c r="BS88" s="316"/>
      <c r="BT88" s="89" t="s">
        <v>296</v>
      </c>
      <c r="BU88" s="89"/>
      <c r="BV88" s="49"/>
      <c r="BW88" s="49"/>
      <c r="BX88" s="49"/>
      <c r="BY88" s="49"/>
      <c r="BZ88" s="49"/>
    </row>
    <row r="89" spans="1:78" ht="38.25" customHeight="1">
      <c r="A89" s="112"/>
      <c r="B89" s="114"/>
      <c r="C89" s="340" t="s">
        <v>297</v>
      </c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  <c r="BU89" s="340"/>
      <c r="BV89" s="49"/>
      <c r="BW89" s="49"/>
      <c r="BX89" s="49"/>
      <c r="BY89" s="49"/>
      <c r="BZ89" s="49"/>
    </row>
    <row r="90" spans="1:78" ht="24.75" customHeight="1">
      <c r="A90" s="58"/>
      <c r="B90" s="58"/>
      <c r="C90" s="57"/>
      <c r="D90" s="57"/>
      <c r="E90" s="57"/>
      <c r="F90" s="110" t="s">
        <v>206</v>
      </c>
      <c r="G90" s="110"/>
      <c r="H90" s="111" t="s">
        <v>207</v>
      </c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49"/>
      <c r="BW90" s="49"/>
      <c r="BX90" s="49"/>
      <c r="BY90" s="49"/>
      <c r="BZ90" s="49"/>
    </row>
    <row r="91" spans="1:78" ht="27.75" customHeight="1">
      <c r="A91" s="80" t="s">
        <v>208</v>
      </c>
      <c r="B91" s="80"/>
      <c r="C91" s="80"/>
      <c r="D91" s="87" t="s">
        <v>10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78" t="s">
        <v>213</v>
      </c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 t="s">
        <v>212</v>
      </c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9" t="s">
        <v>211</v>
      </c>
      <c r="AW91" s="79"/>
      <c r="AX91" s="79"/>
      <c r="AY91" s="79"/>
      <c r="AZ91" s="79"/>
      <c r="BA91" s="79"/>
      <c r="BB91" s="79"/>
      <c r="BC91" s="79"/>
      <c r="BD91" s="79"/>
      <c r="BE91" s="78" t="s">
        <v>79</v>
      </c>
      <c r="BF91" s="78"/>
      <c r="BG91" s="78"/>
      <c r="BH91" s="78"/>
      <c r="BI91" s="78"/>
      <c r="BJ91" s="78"/>
      <c r="BK91" s="78"/>
      <c r="BL91" s="78"/>
      <c r="BM91" s="78"/>
      <c r="BN91" s="79" t="s">
        <v>210</v>
      </c>
      <c r="BO91" s="79"/>
      <c r="BP91" s="79"/>
      <c r="BQ91" s="79"/>
      <c r="BR91" s="79"/>
      <c r="BS91" s="79"/>
      <c r="BT91" s="78" t="s">
        <v>209</v>
      </c>
      <c r="BU91" s="78"/>
      <c r="BV91" s="49"/>
      <c r="BW91" s="49"/>
      <c r="BX91" s="49"/>
      <c r="BY91" s="49"/>
      <c r="BZ91" s="49"/>
    </row>
    <row r="92" spans="1:78" ht="15.75" customHeight="1">
      <c r="A92" s="80" t="s">
        <v>21</v>
      </c>
      <c r="B92" s="80"/>
      <c r="C92" s="80"/>
      <c r="D92" s="87">
        <v>2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4">
        <v>3</v>
      </c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>
        <v>4</v>
      </c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5">
        <v>5</v>
      </c>
      <c r="AW92" s="85"/>
      <c r="AX92" s="85"/>
      <c r="AY92" s="85"/>
      <c r="AZ92" s="85"/>
      <c r="BA92" s="85"/>
      <c r="BB92" s="85"/>
      <c r="BC92" s="85"/>
      <c r="BD92" s="85"/>
      <c r="BE92" s="84" t="s">
        <v>214</v>
      </c>
      <c r="BF92" s="84"/>
      <c r="BG92" s="84"/>
      <c r="BH92" s="84"/>
      <c r="BI92" s="84"/>
      <c r="BJ92" s="84"/>
      <c r="BK92" s="84"/>
      <c r="BL92" s="84"/>
      <c r="BM92" s="84"/>
      <c r="BN92" s="85">
        <v>7</v>
      </c>
      <c r="BO92" s="85"/>
      <c r="BP92" s="85"/>
      <c r="BQ92" s="85"/>
      <c r="BR92" s="85"/>
      <c r="BS92" s="85"/>
      <c r="BT92" s="84" t="s">
        <v>215</v>
      </c>
      <c r="BU92" s="84"/>
      <c r="BV92" s="49"/>
      <c r="BW92" s="49"/>
      <c r="BX92" s="49"/>
      <c r="BY92" s="49"/>
      <c r="BZ92" s="49"/>
    </row>
    <row r="93" spans="1:78" ht="15" customHeight="1">
      <c r="A93" s="82" t="s">
        <v>21</v>
      </c>
      <c r="B93" s="82"/>
      <c r="C93" s="82"/>
      <c r="D93" s="83" t="s">
        <v>216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78" t="s">
        <v>36</v>
      </c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9"/>
      <c r="AW93" s="79"/>
      <c r="AX93" s="79"/>
      <c r="AY93" s="79"/>
      <c r="AZ93" s="79"/>
      <c r="BA93" s="79"/>
      <c r="BB93" s="79"/>
      <c r="BC93" s="79"/>
      <c r="BD93" s="79"/>
      <c r="BE93" s="78"/>
      <c r="BF93" s="78"/>
      <c r="BG93" s="78"/>
      <c r="BH93" s="78"/>
      <c r="BI93" s="78"/>
      <c r="BJ93" s="78"/>
      <c r="BK93" s="78"/>
      <c r="BL93" s="78"/>
      <c r="BM93" s="78"/>
      <c r="BN93" s="79" t="s">
        <v>36</v>
      </c>
      <c r="BO93" s="79"/>
      <c r="BP93" s="79"/>
      <c r="BQ93" s="79"/>
      <c r="BR93" s="79"/>
      <c r="BS93" s="79"/>
      <c r="BT93" s="78" t="s">
        <v>36</v>
      </c>
      <c r="BU93" s="78"/>
      <c r="BV93" s="49"/>
      <c r="BW93" s="49"/>
      <c r="BX93" s="49"/>
      <c r="BY93" s="49"/>
      <c r="BZ93" s="49"/>
    </row>
    <row r="94" spans="1:78" ht="15.75" customHeight="1">
      <c r="A94" s="82"/>
      <c r="B94" s="82"/>
      <c r="C94" s="82"/>
      <c r="D94" s="81" t="s">
        <v>217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78" t="s">
        <v>36</v>
      </c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9"/>
      <c r="AW94" s="79"/>
      <c r="AX94" s="79"/>
      <c r="AY94" s="79"/>
      <c r="AZ94" s="79"/>
      <c r="BA94" s="79"/>
      <c r="BB94" s="79"/>
      <c r="BC94" s="79"/>
      <c r="BD94" s="79"/>
      <c r="BE94" s="78"/>
      <c r="BF94" s="78"/>
      <c r="BG94" s="78"/>
      <c r="BH94" s="78"/>
      <c r="BI94" s="78"/>
      <c r="BJ94" s="78"/>
      <c r="BK94" s="78"/>
      <c r="BL94" s="78"/>
      <c r="BM94" s="78"/>
      <c r="BN94" s="79" t="s">
        <v>36</v>
      </c>
      <c r="BO94" s="79"/>
      <c r="BP94" s="79"/>
      <c r="BQ94" s="79"/>
      <c r="BR94" s="79"/>
      <c r="BS94" s="79"/>
      <c r="BT94" s="78" t="s">
        <v>36</v>
      </c>
      <c r="BU94" s="78"/>
      <c r="BV94" s="49"/>
      <c r="BW94" s="49"/>
      <c r="BX94" s="49"/>
      <c r="BY94" s="49"/>
      <c r="BZ94" s="49"/>
    </row>
    <row r="95" spans="1:78" ht="24.75" customHeight="1">
      <c r="A95" s="82"/>
      <c r="B95" s="82"/>
      <c r="C95" s="82"/>
      <c r="D95" s="81" t="s">
        <v>218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78" t="s">
        <v>36</v>
      </c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9"/>
      <c r="AW95" s="79"/>
      <c r="AX95" s="79"/>
      <c r="AY95" s="79"/>
      <c r="AZ95" s="79"/>
      <c r="BA95" s="79"/>
      <c r="BB95" s="79"/>
      <c r="BC95" s="79"/>
      <c r="BD95" s="79"/>
      <c r="BE95" s="78"/>
      <c r="BF95" s="78"/>
      <c r="BG95" s="78"/>
      <c r="BH95" s="78"/>
      <c r="BI95" s="78"/>
      <c r="BJ95" s="78"/>
      <c r="BK95" s="78"/>
      <c r="BL95" s="78"/>
      <c r="BM95" s="78"/>
      <c r="BN95" s="79" t="s">
        <v>36</v>
      </c>
      <c r="BO95" s="79"/>
      <c r="BP95" s="79"/>
      <c r="BQ95" s="79"/>
      <c r="BR95" s="79"/>
      <c r="BS95" s="79"/>
      <c r="BT95" s="78" t="s">
        <v>36</v>
      </c>
      <c r="BU95" s="78"/>
      <c r="BV95" s="49"/>
      <c r="BW95" s="49"/>
      <c r="BX95" s="49"/>
      <c r="BY95" s="49"/>
      <c r="BZ95" s="49"/>
    </row>
    <row r="96" spans="1:78" ht="15.75" customHeight="1">
      <c r="A96" s="82"/>
      <c r="B96" s="82"/>
      <c r="C96" s="82"/>
      <c r="D96" s="81" t="s">
        <v>219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78" t="s">
        <v>36</v>
      </c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9"/>
      <c r="AW96" s="79"/>
      <c r="AX96" s="79"/>
      <c r="AY96" s="79"/>
      <c r="AZ96" s="79"/>
      <c r="BA96" s="79"/>
      <c r="BB96" s="79"/>
      <c r="BC96" s="79"/>
      <c r="BD96" s="79"/>
      <c r="BE96" s="78"/>
      <c r="BF96" s="78"/>
      <c r="BG96" s="78"/>
      <c r="BH96" s="78"/>
      <c r="BI96" s="78"/>
      <c r="BJ96" s="78"/>
      <c r="BK96" s="78"/>
      <c r="BL96" s="78"/>
      <c r="BM96" s="78"/>
      <c r="BN96" s="79" t="s">
        <v>36</v>
      </c>
      <c r="BO96" s="79"/>
      <c r="BP96" s="79"/>
      <c r="BQ96" s="79"/>
      <c r="BR96" s="79"/>
      <c r="BS96" s="79"/>
      <c r="BT96" s="78" t="s">
        <v>36</v>
      </c>
      <c r="BU96" s="78"/>
      <c r="BV96" s="49"/>
      <c r="BW96" s="49"/>
      <c r="BX96" s="49"/>
      <c r="BY96" s="49"/>
      <c r="BZ96" s="49"/>
    </row>
    <row r="97" spans="1:78" ht="17.25" customHeight="1">
      <c r="A97" s="82"/>
      <c r="B97" s="82"/>
      <c r="C97" s="82"/>
      <c r="D97" s="81" t="s">
        <v>220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78" t="s">
        <v>36</v>
      </c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9"/>
      <c r="AW97" s="79"/>
      <c r="AX97" s="79"/>
      <c r="AY97" s="79"/>
      <c r="AZ97" s="79"/>
      <c r="BA97" s="79"/>
      <c r="BB97" s="79"/>
      <c r="BC97" s="79"/>
      <c r="BD97" s="79"/>
      <c r="BE97" s="78"/>
      <c r="BF97" s="78"/>
      <c r="BG97" s="78"/>
      <c r="BH97" s="78"/>
      <c r="BI97" s="78"/>
      <c r="BJ97" s="78"/>
      <c r="BK97" s="78"/>
      <c r="BL97" s="78"/>
      <c r="BM97" s="78"/>
      <c r="BN97" s="79" t="s">
        <v>36</v>
      </c>
      <c r="BO97" s="79"/>
      <c r="BP97" s="79"/>
      <c r="BQ97" s="79"/>
      <c r="BR97" s="79"/>
      <c r="BS97" s="79"/>
      <c r="BT97" s="78" t="s">
        <v>36</v>
      </c>
      <c r="BU97" s="78"/>
      <c r="BV97" s="49"/>
      <c r="BW97" s="49"/>
      <c r="BX97" s="49"/>
      <c r="BY97" s="49"/>
      <c r="BZ97" s="49"/>
    </row>
    <row r="98" spans="1:78" ht="18" customHeight="1">
      <c r="A98" s="82" t="s">
        <v>22</v>
      </c>
      <c r="B98" s="82"/>
      <c r="C98" s="82"/>
      <c r="D98" s="83" t="s">
        <v>221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78" t="s">
        <v>36</v>
      </c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9"/>
      <c r="AW98" s="79"/>
      <c r="AX98" s="79"/>
      <c r="AY98" s="79"/>
      <c r="AZ98" s="79"/>
      <c r="BA98" s="79"/>
      <c r="BB98" s="79"/>
      <c r="BC98" s="79"/>
      <c r="BD98" s="79"/>
      <c r="BE98" s="78"/>
      <c r="BF98" s="78"/>
      <c r="BG98" s="78"/>
      <c r="BH98" s="78"/>
      <c r="BI98" s="78"/>
      <c r="BJ98" s="78"/>
      <c r="BK98" s="78"/>
      <c r="BL98" s="78"/>
      <c r="BM98" s="78"/>
      <c r="BN98" s="79" t="s">
        <v>36</v>
      </c>
      <c r="BO98" s="79"/>
      <c r="BP98" s="79"/>
      <c r="BQ98" s="79"/>
      <c r="BR98" s="79"/>
      <c r="BS98" s="79"/>
      <c r="BT98" s="78" t="s">
        <v>36</v>
      </c>
      <c r="BU98" s="78"/>
      <c r="BV98" s="49"/>
      <c r="BW98" s="49"/>
      <c r="BX98" s="49"/>
      <c r="BY98" s="49"/>
      <c r="BZ98" s="49"/>
    </row>
    <row r="99" spans="1:78" ht="18" customHeight="1">
      <c r="A99" s="82" t="s">
        <v>136</v>
      </c>
      <c r="B99" s="82"/>
      <c r="C99" s="82"/>
      <c r="D99" s="83" t="s">
        <v>222</v>
      </c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9"/>
      <c r="AW99" s="79"/>
      <c r="AX99" s="79"/>
      <c r="AY99" s="79"/>
      <c r="AZ99" s="79"/>
      <c r="BA99" s="79"/>
      <c r="BB99" s="79"/>
      <c r="BC99" s="79"/>
      <c r="BD99" s="79"/>
      <c r="BE99" s="78"/>
      <c r="BF99" s="78"/>
      <c r="BG99" s="78"/>
      <c r="BH99" s="78"/>
      <c r="BI99" s="78"/>
      <c r="BJ99" s="78"/>
      <c r="BK99" s="78"/>
      <c r="BL99" s="78"/>
      <c r="BM99" s="78"/>
      <c r="BN99" s="79"/>
      <c r="BO99" s="79"/>
      <c r="BP99" s="79"/>
      <c r="BQ99" s="79"/>
      <c r="BR99" s="79"/>
      <c r="BS99" s="79"/>
      <c r="BT99" s="78"/>
      <c r="BU99" s="78"/>
      <c r="BV99" s="49"/>
      <c r="BW99" s="49"/>
      <c r="BX99" s="49"/>
      <c r="BY99" s="49"/>
      <c r="BZ99" s="49"/>
    </row>
    <row r="100" spans="1:78" ht="15" customHeight="1">
      <c r="A100" s="82"/>
      <c r="B100" s="82"/>
      <c r="C100" s="82"/>
      <c r="D100" s="306" t="s">
        <v>59</v>
      </c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9"/>
      <c r="AW100" s="79"/>
      <c r="AX100" s="79"/>
      <c r="AY100" s="79"/>
      <c r="AZ100" s="79"/>
      <c r="BA100" s="79"/>
      <c r="BB100" s="79"/>
      <c r="BC100" s="79"/>
      <c r="BD100" s="79"/>
      <c r="BE100" s="78"/>
      <c r="BF100" s="78"/>
      <c r="BG100" s="78"/>
      <c r="BH100" s="78"/>
      <c r="BI100" s="78"/>
      <c r="BJ100" s="78"/>
      <c r="BK100" s="78"/>
      <c r="BL100" s="78"/>
      <c r="BM100" s="78"/>
      <c r="BN100" s="79"/>
      <c r="BO100" s="79"/>
      <c r="BP100" s="79"/>
      <c r="BQ100" s="79"/>
      <c r="BR100" s="79"/>
      <c r="BS100" s="79"/>
      <c r="BT100" s="78"/>
      <c r="BU100" s="78"/>
      <c r="BV100" s="49"/>
      <c r="BW100" s="49"/>
      <c r="BX100" s="49"/>
      <c r="BY100" s="49"/>
      <c r="BZ100" s="49"/>
    </row>
    <row r="101" spans="1:78" ht="15.75" customHeight="1">
      <c r="A101" s="82"/>
      <c r="B101" s="82"/>
      <c r="C101" s="82"/>
      <c r="D101" s="81" t="s">
        <v>223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9"/>
      <c r="AW101" s="79"/>
      <c r="AX101" s="79"/>
      <c r="AY101" s="79"/>
      <c r="AZ101" s="79"/>
      <c r="BA101" s="79"/>
      <c r="BB101" s="79"/>
      <c r="BC101" s="79"/>
      <c r="BD101" s="79"/>
      <c r="BE101" s="78"/>
      <c r="BF101" s="78"/>
      <c r="BG101" s="78"/>
      <c r="BH101" s="78"/>
      <c r="BI101" s="78"/>
      <c r="BJ101" s="78"/>
      <c r="BK101" s="78"/>
      <c r="BL101" s="78"/>
      <c r="BM101" s="78"/>
      <c r="BN101" s="79"/>
      <c r="BO101" s="79"/>
      <c r="BP101" s="79"/>
      <c r="BQ101" s="79"/>
      <c r="BR101" s="79"/>
      <c r="BS101" s="79"/>
      <c r="BT101" s="78"/>
      <c r="BU101" s="78"/>
      <c r="BV101" s="49"/>
      <c r="BW101" s="49"/>
      <c r="BX101" s="49"/>
      <c r="BY101" s="49"/>
      <c r="BZ101" s="49"/>
    </row>
    <row r="102" spans="1:78" ht="17.25" customHeight="1">
      <c r="A102" s="82"/>
      <c r="B102" s="82"/>
      <c r="C102" s="82"/>
      <c r="D102" s="81" t="s">
        <v>224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9"/>
      <c r="AW102" s="79"/>
      <c r="AX102" s="79"/>
      <c r="AY102" s="79"/>
      <c r="AZ102" s="79"/>
      <c r="BA102" s="79"/>
      <c r="BB102" s="79"/>
      <c r="BC102" s="79"/>
      <c r="BD102" s="79"/>
      <c r="BE102" s="78"/>
      <c r="BF102" s="78"/>
      <c r="BG102" s="78"/>
      <c r="BH102" s="78"/>
      <c r="BI102" s="78"/>
      <c r="BJ102" s="78"/>
      <c r="BK102" s="78"/>
      <c r="BL102" s="78"/>
      <c r="BM102" s="78"/>
      <c r="BN102" s="79"/>
      <c r="BO102" s="79"/>
      <c r="BP102" s="79"/>
      <c r="BQ102" s="79"/>
      <c r="BR102" s="79"/>
      <c r="BS102" s="79"/>
      <c r="BT102" s="78"/>
      <c r="BU102" s="78"/>
      <c r="BV102" s="49"/>
      <c r="BW102" s="49"/>
      <c r="BX102" s="49"/>
      <c r="BY102" s="49"/>
      <c r="BZ102" s="49"/>
    </row>
    <row r="103" spans="1:78" ht="14.25" customHeight="1">
      <c r="A103" s="82"/>
      <c r="B103" s="82"/>
      <c r="C103" s="82"/>
      <c r="D103" s="81" t="s">
        <v>63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9"/>
      <c r="AW103" s="79"/>
      <c r="AX103" s="79"/>
      <c r="AY103" s="79"/>
      <c r="AZ103" s="79"/>
      <c r="BA103" s="79"/>
      <c r="BB103" s="79"/>
      <c r="BC103" s="79"/>
      <c r="BD103" s="79"/>
      <c r="BE103" s="78"/>
      <c r="BF103" s="78"/>
      <c r="BG103" s="78"/>
      <c r="BH103" s="78"/>
      <c r="BI103" s="78"/>
      <c r="BJ103" s="78"/>
      <c r="BK103" s="78"/>
      <c r="BL103" s="78"/>
      <c r="BM103" s="78"/>
      <c r="BN103" s="79"/>
      <c r="BO103" s="79"/>
      <c r="BP103" s="79"/>
      <c r="BQ103" s="79"/>
      <c r="BR103" s="79"/>
      <c r="BS103" s="79"/>
      <c r="BT103" s="78"/>
      <c r="BU103" s="78"/>
      <c r="BV103" s="49"/>
      <c r="BW103" s="49"/>
      <c r="BX103" s="49"/>
      <c r="BY103" s="49"/>
      <c r="BZ103" s="49"/>
    </row>
    <row r="104" spans="1:78" ht="17.25" customHeight="1">
      <c r="A104" s="82"/>
      <c r="B104" s="82"/>
      <c r="C104" s="82"/>
      <c r="D104" s="306" t="s">
        <v>225</v>
      </c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9"/>
      <c r="AW104" s="79"/>
      <c r="AX104" s="79"/>
      <c r="AY104" s="79"/>
      <c r="AZ104" s="79"/>
      <c r="BA104" s="79"/>
      <c r="BB104" s="79"/>
      <c r="BC104" s="79"/>
      <c r="BD104" s="79"/>
      <c r="BE104" s="78"/>
      <c r="BF104" s="78"/>
      <c r="BG104" s="78"/>
      <c r="BH104" s="78"/>
      <c r="BI104" s="78"/>
      <c r="BJ104" s="78"/>
      <c r="BK104" s="78"/>
      <c r="BL104" s="78"/>
      <c r="BM104" s="78"/>
      <c r="BN104" s="79"/>
      <c r="BO104" s="79"/>
      <c r="BP104" s="79"/>
      <c r="BQ104" s="79"/>
      <c r="BR104" s="79"/>
      <c r="BS104" s="79"/>
      <c r="BT104" s="78"/>
      <c r="BU104" s="78"/>
      <c r="BV104" s="49"/>
      <c r="BW104" s="49"/>
      <c r="BX104" s="49"/>
      <c r="BY104" s="49"/>
      <c r="BZ104" s="49"/>
    </row>
    <row r="105" spans="1:78" ht="21" customHeight="1">
      <c r="A105" s="82"/>
      <c r="B105" s="82"/>
      <c r="C105" s="82"/>
      <c r="D105" s="81" t="s">
        <v>223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9"/>
      <c r="AW105" s="79"/>
      <c r="AX105" s="79"/>
      <c r="AY105" s="79"/>
      <c r="AZ105" s="79"/>
      <c r="BA105" s="79"/>
      <c r="BB105" s="79"/>
      <c r="BC105" s="79"/>
      <c r="BD105" s="79"/>
      <c r="BE105" s="78"/>
      <c r="BF105" s="78"/>
      <c r="BG105" s="78"/>
      <c r="BH105" s="78"/>
      <c r="BI105" s="78"/>
      <c r="BJ105" s="78"/>
      <c r="BK105" s="78"/>
      <c r="BL105" s="78"/>
      <c r="BM105" s="78"/>
      <c r="BN105" s="79"/>
      <c r="BO105" s="79"/>
      <c r="BP105" s="79"/>
      <c r="BQ105" s="79"/>
      <c r="BR105" s="79"/>
      <c r="BS105" s="79"/>
      <c r="BT105" s="78"/>
      <c r="BU105" s="78"/>
      <c r="BV105" s="49"/>
      <c r="BW105" s="49"/>
      <c r="BX105" s="49"/>
      <c r="BY105" s="49"/>
      <c r="BZ105" s="49"/>
    </row>
    <row r="106" spans="1:78" ht="18.75" customHeight="1">
      <c r="A106" s="82"/>
      <c r="B106" s="82"/>
      <c r="C106" s="82"/>
      <c r="D106" s="81" t="s">
        <v>224</v>
      </c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9"/>
      <c r="AW106" s="79"/>
      <c r="AX106" s="79"/>
      <c r="AY106" s="79"/>
      <c r="AZ106" s="79"/>
      <c r="BA106" s="79"/>
      <c r="BB106" s="79"/>
      <c r="BC106" s="79"/>
      <c r="BD106" s="79"/>
      <c r="BE106" s="78"/>
      <c r="BF106" s="78"/>
      <c r="BG106" s="78"/>
      <c r="BH106" s="78"/>
      <c r="BI106" s="78"/>
      <c r="BJ106" s="78"/>
      <c r="BK106" s="78"/>
      <c r="BL106" s="78"/>
      <c r="BM106" s="78"/>
      <c r="BN106" s="79"/>
      <c r="BO106" s="79"/>
      <c r="BP106" s="79"/>
      <c r="BQ106" s="79"/>
      <c r="BR106" s="79"/>
      <c r="BS106" s="79"/>
      <c r="BT106" s="78"/>
      <c r="BU106" s="78"/>
      <c r="BV106" s="49"/>
      <c r="BW106" s="49"/>
      <c r="BX106" s="49"/>
      <c r="BY106" s="49"/>
      <c r="BZ106" s="49"/>
    </row>
    <row r="107" spans="1:78" ht="12" customHeight="1">
      <c r="A107" s="82"/>
      <c r="B107" s="82"/>
      <c r="C107" s="82"/>
      <c r="D107" s="81" t="s">
        <v>63</v>
      </c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9"/>
      <c r="AW107" s="79"/>
      <c r="AX107" s="79"/>
      <c r="AY107" s="79"/>
      <c r="AZ107" s="79"/>
      <c r="BA107" s="79"/>
      <c r="BB107" s="79"/>
      <c r="BC107" s="79"/>
      <c r="BD107" s="79"/>
      <c r="BE107" s="78"/>
      <c r="BF107" s="78"/>
      <c r="BG107" s="78"/>
      <c r="BH107" s="78"/>
      <c r="BI107" s="78"/>
      <c r="BJ107" s="78"/>
      <c r="BK107" s="78"/>
      <c r="BL107" s="78"/>
      <c r="BM107" s="78"/>
      <c r="BN107" s="79"/>
      <c r="BO107" s="79"/>
      <c r="BP107" s="79"/>
      <c r="BQ107" s="79"/>
      <c r="BR107" s="79"/>
      <c r="BS107" s="79"/>
      <c r="BT107" s="78"/>
      <c r="BU107" s="78"/>
      <c r="BV107" s="49"/>
      <c r="BW107" s="49"/>
      <c r="BX107" s="49"/>
      <c r="BY107" s="49"/>
      <c r="BZ107" s="49"/>
    </row>
    <row r="108" spans="1:78" ht="24.75" customHeight="1">
      <c r="A108" s="82" t="s">
        <v>138</v>
      </c>
      <c r="B108" s="82"/>
      <c r="C108" s="82"/>
      <c r="D108" s="83" t="s">
        <v>226</v>
      </c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78" t="s">
        <v>36</v>
      </c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9"/>
      <c r="AW108" s="79"/>
      <c r="AX108" s="79"/>
      <c r="AY108" s="79"/>
      <c r="AZ108" s="79"/>
      <c r="BA108" s="79"/>
      <c r="BB108" s="79"/>
      <c r="BC108" s="79"/>
      <c r="BD108" s="79"/>
      <c r="BE108" s="78"/>
      <c r="BF108" s="78"/>
      <c r="BG108" s="78"/>
      <c r="BH108" s="78"/>
      <c r="BI108" s="78"/>
      <c r="BJ108" s="78"/>
      <c r="BK108" s="78"/>
      <c r="BL108" s="78"/>
      <c r="BM108" s="78"/>
      <c r="BN108" s="79" t="s">
        <v>36</v>
      </c>
      <c r="BO108" s="79"/>
      <c r="BP108" s="79"/>
      <c r="BQ108" s="79"/>
      <c r="BR108" s="79"/>
      <c r="BS108" s="79"/>
      <c r="BT108" s="78" t="s">
        <v>36</v>
      </c>
      <c r="BU108" s="78"/>
      <c r="BV108" s="49"/>
      <c r="BW108" s="49"/>
      <c r="BX108" s="49"/>
      <c r="BY108" s="49"/>
      <c r="BZ108" s="49"/>
    </row>
    <row r="109" spans="1:78" ht="24.75" customHeight="1">
      <c r="A109" s="50"/>
      <c r="B109" s="50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0"/>
      <c r="V109" s="50"/>
      <c r="W109" s="50"/>
      <c r="X109" s="50"/>
      <c r="Y109" s="50"/>
      <c r="Z109" s="50"/>
      <c r="AA109" s="50"/>
      <c r="AB109" s="51"/>
      <c r="AC109" s="51"/>
      <c r="AD109" s="51"/>
      <c r="AE109" s="51"/>
      <c r="AF109" s="51"/>
      <c r="AG109" s="51"/>
      <c r="AH109" s="51"/>
      <c r="AI109" s="50"/>
      <c r="AJ109" s="50"/>
      <c r="AK109" s="50"/>
      <c r="AL109" s="50"/>
      <c r="AM109" s="50"/>
      <c r="AN109" s="56"/>
      <c r="AO109" s="50"/>
      <c r="AP109" s="50"/>
      <c r="AQ109" s="50"/>
      <c r="AR109" s="50"/>
      <c r="AS109" s="50"/>
      <c r="AT109" s="50"/>
      <c r="AU109" s="55"/>
      <c r="AV109" s="51"/>
      <c r="AW109" s="51"/>
      <c r="AX109" s="51"/>
      <c r="AY109" s="51"/>
      <c r="AZ109" s="51"/>
      <c r="BA109" s="51"/>
      <c r="BB109" s="56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9"/>
      <c r="BO109" s="59"/>
      <c r="BP109" s="59"/>
      <c r="BQ109" s="59"/>
      <c r="BR109" s="59"/>
      <c r="BS109" s="59"/>
      <c r="BT109" s="53"/>
      <c r="BU109" s="50"/>
      <c r="BV109" s="49"/>
      <c r="BW109" s="49"/>
      <c r="BX109" s="49"/>
      <c r="BY109" s="49"/>
      <c r="BZ109" s="49"/>
    </row>
    <row r="110" spans="1:78" ht="21.75" customHeight="1">
      <c r="A110" s="146"/>
      <c r="B110" s="146"/>
      <c r="C110" s="146"/>
      <c r="D110" s="146"/>
      <c r="E110" s="146"/>
      <c r="F110" s="110" t="s">
        <v>163</v>
      </c>
      <c r="G110" s="110"/>
      <c r="H110" s="343" t="s">
        <v>162</v>
      </c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  <c r="AY110" s="343"/>
      <c r="AZ110" s="343"/>
      <c r="BA110" s="343"/>
      <c r="BB110" s="343"/>
      <c r="BC110" s="343"/>
      <c r="BD110" s="343"/>
      <c r="BE110" s="343"/>
      <c r="BF110" s="343"/>
      <c r="BG110" s="343"/>
      <c r="BH110" s="343"/>
      <c r="BI110" s="343"/>
      <c r="BJ110" s="343"/>
      <c r="BK110" s="343"/>
      <c r="BL110" s="343"/>
      <c r="BM110" s="343"/>
      <c r="BN110" s="343"/>
      <c r="BO110" s="343"/>
      <c r="BP110" s="343"/>
      <c r="BQ110" s="343"/>
      <c r="BR110" s="343"/>
      <c r="BS110" s="343"/>
      <c r="BT110" s="343"/>
      <c r="BU110" s="343"/>
      <c r="BV110" s="49"/>
      <c r="BW110" s="49"/>
      <c r="BX110" s="49"/>
      <c r="BY110" s="49"/>
      <c r="BZ110" s="49"/>
    </row>
    <row r="111" spans="1:78" ht="13.5" customHeight="1">
      <c r="A111" s="146"/>
      <c r="B111" s="146"/>
      <c r="C111" s="49"/>
      <c r="D111" s="49"/>
      <c r="E111" s="49"/>
      <c r="F111" s="153" t="s">
        <v>188</v>
      </c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46"/>
      <c r="AO111" s="146"/>
      <c r="AP111" s="146"/>
      <c r="AQ111" s="146"/>
      <c r="AR111" s="146"/>
      <c r="AS111" s="146"/>
      <c r="AT111" s="146"/>
      <c r="AU111" s="147"/>
      <c r="AV111" s="147"/>
      <c r="AW111" s="147"/>
      <c r="AX111" s="147"/>
      <c r="AY111" s="147"/>
      <c r="AZ111" s="147"/>
      <c r="BA111" s="147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7"/>
      <c r="BO111" s="147"/>
      <c r="BP111" s="147"/>
      <c r="BQ111" s="147"/>
      <c r="BR111" s="147"/>
      <c r="BS111" s="147"/>
      <c r="BT111" s="146"/>
      <c r="BU111" s="146"/>
      <c r="BV111" s="49"/>
      <c r="BW111" s="49"/>
      <c r="BX111" s="49"/>
      <c r="BY111" s="49"/>
      <c r="BZ111" s="49"/>
    </row>
    <row r="112" spans="1:78" ht="13.5" customHeigh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7"/>
      <c r="AC112" s="147"/>
      <c r="AD112" s="147"/>
      <c r="AE112" s="147"/>
      <c r="AF112" s="147"/>
      <c r="AG112" s="147"/>
      <c r="AH112" s="147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7"/>
      <c r="AV112" s="147"/>
      <c r="AW112" s="147"/>
      <c r="AX112" s="147"/>
      <c r="AY112" s="147"/>
      <c r="AZ112" s="147"/>
      <c r="BA112" s="147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7"/>
      <c r="BO112" s="147"/>
      <c r="BP112" s="147"/>
      <c r="BQ112" s="147"/>
      <c r="BR112" s="147"/>
      <c r="BS112" s="147"/>
      <c r="BT112" s="146"/>
      <c r="BU112" s="146"/>
      <c r="BV112" s="49"/>
      <c r="BW112" s="49"/>
      <c r="BX112" s="49"/>
      <c r="BY112" s="49"/>
      <c r="BZ112" s="49"/>
    </row>
    <row r="113" spans="1:78" ht="13.5" customHeight="1">
      <c r="A113" s="146"/>
      <c r="B113" s="146"/>
      <c r="C113" s="49"/>
      <c r="D113" s="49"/>
      <c r="E113" s="49"/>
      <c r="F113" s="110" t="s">
        <v>227</v>
      </c>
      <c r="G113" s="110"/>
      <c r="H113" s="343" t="s">
        <v>164</v>
      </c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  <c r="AP113" s="343"/>
      <c r="AQ113" s="343"/>
      <c r="AR113" s="343"/>
      <c r="AS113" s="343"/>
      <c r="AT113" s="343"/>
      <c r="AU113" s="343"/>
      <c r="AV113" s="343"/>
      <c r="AW113" s="343"/>
      <c r="AX113" s="343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3"/>
      <c r="BK113" s="343"/>
      <c r="BL113" s="343"/>
      <c r="BM113" s="343"/>
      <c r="BN113" s="343"/>
      <c r="BO113" s="343"/>
      <c r="BP113" s="343"/>
      <c r="BQ113" s="343"/>
      <c r="BR113" s="343"/>
      <c r="BS113" s="343"/>
      <c r="BT113" s="343"/>
      <c r="BU113" s="343"/>
      <c r="BV113" s="49"/>
      <c r="BW113" s="49"/>
      <c r="BX113" s="49"/>
      <c r="BY113" s="49"/>
      <c r="BZ113" s="49"/>
    </row>
    <row r="114" spans="1:78" ht="102" customHeight="1">
      <c r="A114" s="146"/>
      <c r="B114" s="146"/>
      <c r="C114" s="49"/>
      <c r="D114" s="49"/>
      <c r="E114" s="49"/>
      <c r="F114" s="153" t="s">
        <v>289</v>
      </c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46"/>
      <c r="AO114" s="146"/>
      <c r="AP114" s="146"/>
      <c r="AQ114" s="146"/>
      <c r="AR114" s="146"/>
      <c r="AS114" s="146"/>
      <c r="AT114" s="146"/>
      <c r="AU114" s="147"/>
      <c r="AV114" s="147"/>
      <c r="AW114" s="147"/>
      <c r="AX114" s="147"/>
      <c r="AY114" s="147"/>
      <c r="AZ114" s="147"/>
      <c r="BA114" s="147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7"/>
      <c r="BO114" s="147"/>
      <c r="BP114" s="147"/>
      <c r="BQ114" s="147"/>
      <c r="BR114" s="147"/>
      <c r="BS114" s="147"/>
      <c r="BT114" s="146"/>
      <c r="BU114" s="146"/>
      <c r="BV114" s="49"/>
      <c r="BW114" s="49"/>
      <c r="BX114" s="49"/>
      <c r="BY114" s="49"/>
      <c r="BZ114" s="49"/>
    </row>
    <row r="115" spans="1:78" ht="13.5" customHeight="1">
      <c r="A115" s="146"/>
      <c r="B115" s="146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146"/>
      <c r="V115" s="146"/>
      <c r="W115" s="146"/>
      <c r="X115" s="146"/>
      <c r="Y115" s="146"/>
      <c r="Z115" s="146"/>
      <c r="AA115" s="146"/>
      <c r="AB115" s="147"/>
      <c r="AC115" s="147"/>
      <c r="AD115" s="147"/>
      <c r="AE115" s="147"/>
      <c r="AF115" s="147"/>
      <c r="AG115" s="147"/>
      <c r="AH115" s="147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7"/>
      <c r="AV115" s="147"/>
      <c r="AW115" s="147"/>
      <c r="AX115" s="147"/>
      <c r="AY115" s="147"/>
      <c r="AZ115" s="147"/>
      <c r="BA115" s="147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7"/>
      <c r="BO115" s="147"/>
      <c r="BP115" s="147"/>
      <c r="BQ115" s="147"/>
      <c r="BR115" s="147"/>
      <c r="BS115" s="147"/>
      <c r="BT115" s="146"/>
      <c r="BU115" s="146"/>
      <c r="BV115" s="49"/>
      <c r="BW115" s="49"/>
      <c r="BX115" s="49"/>
      <c r="BY115" s="49"/>
      <c r="BZ115" s="49"/>
    </row>
    <row r="116" spans="1:78" ht="13.5" customHeight="1">
      <c r="A116" s="146"/>
      <c r="B116" s="146"/>
      <c r="C116" s="49"/>
      <c r="D116" s="49"/>
      <c r="E116" s="49"/>
      <c r="F116" s="49" t="s">
        <v>7</v>
      </c>
      <c r="G116" s="49"/>
      <c r="H116" s="150" t="s">
        <v>165</v>
      </c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46"/>
      <c r="V116" s="146"/>
      <c r="W116" s="146"/>
      <c r="X116" s="146"/>
      <c r="Y116" s="146"/>
      <c r="Z116" s="146"/>
      <c r="AA116" s="146"/>
      <c r="AB116" s="147"/>
      <c r="AC116" s="147"/>
      <c r="AD116" s="147"/>
      <c r="AE116" s="147"/>
      <c r="AF116" s="147"/>
      <c r="AG116" s="147"/>
      <c r="AH116" s="147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7"/>
      <c r="AV116" s="147"/>
      <c r="AW116" s="147"/>
      <c r="AX116" s="147"/>
      <c r="AY116" s="147"/>
      <c r="AZ116" s="147"/>
      <c r="BA116" s="147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7"/>
      <c r="BO116" s="147"/>
      <c r="BP116" s="147"/>
      <c r="BQ116" s="147"/>
      <c r="BR116" s="147"/>
      <c r="BS116" s="147"/>
      <c r="BT116" s="146"/>
      <c r="BU116" s="146"/>
      <c r="BV116" s="49"/>
      <c r="BW116" s="49"/>
      <c r="BX116" s="49"/>
      <c r="BY116" s="49"/>
      <c r="BZ116" s="49"/>
    </row>
    <row r="117" spans="1:78" ht="13.5" customHeight="1">
      <c r="A117" s="146"/>
      <c r="B117" s="146"/>
      <c r="C117" s="49"/>
      <c r="D117" s="49"/>
      <c r="E117" s="49"/>
      <c r="F117" s="150" t="s">
        <v>166</v>
      </c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153" t="s">
        <v>190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46"/>
      <c r="AO117" s="146"/>
      <c r="AP117" s="146"/>
      <c r="AQ117" s="146"/>
      <c r="AR117" s="146"/>
      <c r="AS117" s="146"/>
      <c r="AT117" s="146"/>
      <c r="AU117" s="147"/>
      <c r="AV117" s="147"/>
      <c r="AW117" s="147"/>
      <c r="AX117" s="147"/>
      <c r="AY117" s="147"/>
      <c r="AZ117" s="147"/>
      <c r="BA117" s="147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7"/>
      <c r="BO117" s="147"/>
      <c r="BP117" s="147"/>
      <c r="BQ117" s="147"/>
      <c r="BR117" s="147"/>
      <c r="BS117" s="147"/>
      <c r="BT117" s="146"/>
      <c r="BU117" s="146"/>
      <c r="BV117" s="49"/>
      <c r="BW117" s="49"/>
      <c r="BX117" s="49"/>
      <c r="BY117" s="49"/>
      <c r="BZ117" s="49"/>
    </row>
    <row r="118" spans="1:78" ht="13.5" customHeight="1">
      <c r="A118" s="146"/>
      <c r="B118" s="146"/>
      <c r="C118" s="49"/>
      <c r="D118" s="49"/>
      <c r="E118" s="49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6"/>
      <c r="AO118" s="146"/>
      <c r="AP118" s="146"/>
      <c r="AQ118" s="146"/>
      <c r="AR118" s="146"/>
      <c r="AS118" s="146"/>
      <c r="AT118" s="146"/>
      <c r="AU118" s="147"/>
      <c r="AV118" s="147"/>
      <c r="AW118" s="147"/>
      <c r="AX118" s="147"/>
      <c r="AY118" s="147"/>
      <c r="AZ118" s="147"/>
      <c r="BA118" s="147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7"/>
      <c r="BO118" s="147"/>
      <c r="BP118" s="147"/>
      <c r="BQ118" s="147"/>
      <c r="BR118" s="147"/>
      <c r="BS118" s="147"/>
      <c r="BT118" s="146"/>
      <c r="BU118" s="146"/>
      <c r="BV118" s="49"/>
      <c r="BW118" s="49"/>
      <c r="BX118" s="49"/>
      <c r="BY118" s="49"/>
      <c r="BZ118" s="49"/>
    </row>
    <row r="119" spans="1:78" ht="27.75" customHeight="1">
      <c r="A119" s="146"/>
      <c r="B119" s="146"/>
      <c r="C119" s="49"/>
      <c r="D119" s="49"/>
      <c r="E119" s="49"/>
      <c r="F119" s="149" t="s">
        <v>167</v>
      </c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02" t="s">
        <v>291</v>
      </c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46"/>
      <c r="AO119" s="146"/>
      <c r="AP119" s="146"/>
      <c r="AQ119" s="146"/>
      <c r="AR119" s="146"/>
      <c r="AS119" s="146"/>
      <c r="AT119" s="146"/>
      <c r="AU119" s="147"/>
      <c r="AV119" s="147"/>
      <c r="AW119" s="147"/>
      <c r="AX119" s="147"/>
      <c r="AY119" s="147"/>
      <c r="AZ119" s="147"/>
      <c r="BA119" s="147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7"/>
      <c r="BO119" s="147"/>
      <c r="BP119" s="147"/>
      <c r="BQ119" s="147"/>
      <c r="BR119" s="147"/>
      <c r="BS119" s="147"/>
      <c r="BT119" s="146"/>
      <c r="BU119" s="146"/>
      <c r="BV119" s="49"/>
      <c r="BW119" s="49"/>
      <c r="BX119" s="49"/>
      <c r="BY119" s="49"/>
      <c r="BZ119" s="49"/>
    </row>
    <row r="120" spans="1:78" ht="109.5" customHeight="1">
      <c r="A120" s="146"/>
      <c r="B120" s="146"/>
      <c r="C120" s="49"/>
      <c r="D120" s="49"/>
      <c r="E120" s="49"/>
      <c r="F120" s="150" t="s">
        <v>168</v>
      </c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02" t="s">
        <v>290</v>
      </c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46"/>
      <c r="AO120" s="146"/>
      <c r="AP120" s="146"/>
      <c r="AQ120" s="146"/>
      <c r="AR120" s="146"/>
      <c r="AS120" s="146"/>
      <c r="AT120" s="146"/>
      <c r="AU120" s="147"/>
      <c r="AV120" s="147"/>
      <c r="AW120" s="147"/>
      <c r="AX120" s="147"/>
      <c r="AY120" s="147"/>
      <c r="AZ120" s="147"/>
      <c r="BA120" s="147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7"/>
      <c r="BO120" s="147"/>
      <c r="BP120" s="147"/>
      <c r="BQ120" s="147"/>
      <c r="BR120" s="147"/>
      <c r="BS120" s="147"/>
      <c r="BT120" s="146"/>
      <c r="BU120" s="146"/>
      <c r="BV120" s="49"/>
      <c r="BW120" s="49"/>
      <c r="BX120" s="49"/>
      <c r="BY120" s="49"/>
      <c r="BZ120" s="49"/>
    </row>
    <row r="121" spans="1:78" ht="13.5" customHeight="1">
      <c r="A121" s="146"/>
      <c r="B121" s="146"/>
      <c r="C121" s="49"/>
      <c r="D121" s="49"/>
      <c r="E121" s="49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6"/>
      <c r="AO121" s="146"/>
      <c r="AP121" s="146"/>
      <c r="AQ121" s="146"/>
      <c r="AR121" s="146"/>
      <c r="AS121" s="146"/>
      <c r="AT121" s="146"/>
      <c r="AU121" s="147"/>
      <c r="AV121" s="147"/>
      <c r="AW121" s="147"/>
      <c r="AX121" s="147"/>
      <c r="AY121" s="147"/>
      <c r="AZ121" s="147"/>
      <c r="BA121" s="147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7"/>
      <c r="BO121" s="147"/>
      <c r="BP121" s="147"/>
      <c r="BQ121" s="147"/>
      <c r="BR121" s="147"/>
      <c r="BS121" s="147"/>
      <c r="BT121" s="146"/>
      <c r="BU121" s="146"/>
      <c r="BV121" s="49"/>
      <c r="BW121" s="49"/>
      <c r="BX121" s="49"/>
      <c r="BY121" s="49"/>
      <c r="BZ121" s="49"/>
    </row>
    <row r="122" spans="1:78" ht="13.5" customHeight="1">
      <c r="A122" s="146"/>
      <c r="B122" s="146"/>
      <c r="C122" s="49"/>
      <c r="D122" s="49"/>
      <c r="E122" s="49"/>
      <c r="F122" s="149" t="s">
        <v>169</v>
      </c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02" t="s">
        <v>234</v>
      </c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46"/>
      <c r="AO122" s="146"/>
      <c r="AP122" s="146"/>
      <c r="AQ122" s="146"/>
      <c r="AR122" s="146"/>
      <c r="AS122" s="146"/>
      <c r="AT122" s="146"/>
      <c r="AU122" s="147"/>
      <c r="AV122" s="147"/>
      <c r="AW122" s="147"/>
      <c r="AX122" s="147"/>
      <c r="AY122" s="147"/>
      <c r="AZ122" s="147"/>
      <c r="BA122" s="147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7"/>
      <c r="BO122" s="147"/>
      <c r="BP122" s="147"/>
      <c r="BQ122" s="147"/>
      <c r="BR122" s="147"/>
      <c r="BS122" s="147"/>
      <c r="BT122" s="146"/>
      <c r="BU122" s="146"/>
      <c r="BV122" s="49"/>
      <c r="BW122" s="49"/>
      <c r="BX122" s="49"/>
      <c r="BY122" s="49"/>
      <c r="BZ122" s="49"/>
    </row>
    <row r="123" spans="1:78" ht="13.5" customHeight="1">
      <c r="A123" s="146"/>
      <c r="B123" s="146"/>
      <c r="C123" s="49"/>
      <c r="D123" s="49"/>
      <c r="E123" s="49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6"/>
      <c r="AO123" s="146"/>
      <c r="AP123" s="146"/>
      <c r="AQ123" s="146"/>
      <c r="AR123" s="146"/>
      <c r="AS123" s="146"/>
      <c r="AT123" s="146"/>
      <c r="AU123" s="147"/>
      <c r="AV123" s="147"/>
      <c r="AW123" s="147"/>
      <c r="AX123" s="147"/>
      <c r="AY123" s="147"/>
      <c r="AZ123" s="147"/>
      <c r="BA123" s="147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7"/>
      <c r="BO123" s="147"/>
      <c r="BP123" s="147"/>
      <c r="BQ123" s="147"/>
      <c r="BR123" s="147"/>
      <c r="BS123" s="147"/>
      <c r="BT123" s="146"/>
      <c r="BU123" s="146"/>
      <c r="BV123" s="49"/>
      <c r="BW123" s="49"/>
      <c r="BX123" s="49"/>
      <c r="BY123" s="49"/>
      <c r="BZ123" s="49"/>
    </row>
    <row r="124" spans="1:78" ht="13.5" customHeight="1">
      <c r="A124" s="146"/>
      <c r="B124" s="146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146"/>
      <c r="V124" s="146"/>
      <c r="W124" s="146"/>
      <c r="X124" s="146"/>
      <c r="Y124" s="146"/>
      <c r="Z124" s="146"/>
      <c r="AA124" s="146"/>
      <c r="AB124" s="147"/>
      <c r="AC124" s="147"/>
      <c r="AD124" s="147"/>
      <c r="AE124" s="147"/>
      <c r="AF124" s="147"/>
      <c r="AG124" s="147"/>
      <c r="AH124" s="147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7"/>
      <c r="AV124" s="147"/>
      <c r="AW124" s="147"/>
      <c r="AX124" s="147"/>
      <c r="AY124" s="147"/>
      <c r="AZ124" s="147"/>
      <c r="BA124" s="147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7"/>
      <c r="BO124" s="147"/>
      <c r="BP124" s="147"/>
      <c r="BQ124" s="147"/>
      <c r="BR124" s="147"/>
      <c r="BS124" s="147"/>
      <c r="BT124" s="146"/>
      <c r="BU124" s="146"/>
      <c r="BV124" s="49"/>
      <c r="BW124" s="49"/>
      <c r="BX124" s="49"/>
      <c r="BY124" s="49"/>
      <c r="BZ124" s="49"/>
    </row>
    <row r="125" spans="1:78" ht="30.75" customHeight="1">
      <c r="A125" s="146"/>
      <c r="B125" s="146"/>
      <c r="C125" s="146" t="s">
        <v>274</v>
      </c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7"/>
      <c r="AC125" s="147"/>
      <c r="AD125" s="147"/>
      <c r="AE125" s="147"/>
      <c r="AF125" s="147"/>
      <c r="AG125" s="147"/>
      <c r="AH125" s="147"/>
      <c r="AI125" s="146" t="s">
        <v>275</v>
      </c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7"/>
      <c r="AV125" s="147"/>
      <c r="AW125" s="147"/>
      <c r="AX125" s="147"/>
      <c r="AY125" s="147"/>
      <c r="AZ125" s="147"/>
      <c r="BA125" s="147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7"/>
      <c r="BO125" s="147"/>
      <c r="BP125" s="147"/>
      <c r="BQ125" s="147"/>
      <c r="BR125" s="147"/>
      <c r="BS125" s="147"/>
      <c r="BT125" s="146"/>
      <c r="BU125" s="146"/>
      <c r="BV125" s="49"/>
      <c r="BW125" s="49"/>
      <c r="BX125" s="49"/>
      <c r="BY125" s="49"/>
      <c r="BZ125" s="49"/>
    </row>
    <row r="126" spans="1:73" s="7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</row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  <row r="3991" s="7" customFormat="1" ht="15"/>
    <row r="3992" s="7" customFormat="1" ht="15"/>
    <row r="3993" s="7" customFormat="1" ht="15"/>
    <row r="3994" s="7" customFormat="1" ht="15"/>
    <row r="3995" s="7" customFormat="1" ht="15"/>
    <row r="3996" s="7" customFormat="1" ht="15"/>
    <row r="3997" s="7" customFormat="1" ht="15"/>
    <row r="3998" s="7" customFormat="1" ht="15"/>
    <row r="3999" s="7" customFormat="1" ht="15"/>
    <row r="4000" s="7" customFormat="1" ht="15"/>
    <row r="4001" s="7" customFormat="1" ht="15"/>
    <row r="4002" s="7" customFormat="1" ht="15"/>
    <row r="4003" s="7" customFormat="1" ht="15"/>
    <row r="4004" s="7" customFormat="1" ht="15"/>
    <row r="4005" s="7" customFormat="1" ht="15"/>
    <row r="4006" s="7" customFormat="1" ht="15"/>
    <row r="4007" s="7" customFormat="1" ht="15"/>
    <row r="4008" s="7" customFormat="1" ht="15"/>
    <row r="4009" s="7" customFormat="1" ht="15"/>
    <row r="4010" s="7" customFormat="1" ht="15"/>
    <row r="4011" s="7" customFormat="1" ht="15"/>
    <row r="4012" s="7" customFormat="1" ht="15"/>
    <row r="4013" s="7" customFormat="1" ht="15"/>
    <row r="4014" s="7" customFormat="1" ht="15"/>
    <row r="4015" s="7" customFormat="1" ht="15"/>
    <row r="4016" s="7" customFormat="1" ht="15"/>
    <row r="4017" s="7" customFormat="1" ht="15"/>
    <row r="4018" s="7" customFormat="1" ht="15"/>
    <row r="4019" s="7" customFormat="1" ht="15"/>
    <row r="4020" s="7" customFormat="1" ht="15"/>
    <row r="4021" s="7" customFormat="1" ht="15"/>
    <row r="4022" s="7" customFormat="1" ht="15"/>
    <row r="4023" s="7" customFormat="1" ht="15"/>
    <row r="4024" s="7" customFormat="1" ht="15"/>
    <row r="4025" s="7" customFormat="1" ht="15"/>
  </sheetData>
  <sheetProtection/>
  <mergeCells count="680">
    <mergeCell ref="BT81:BU81"/>
    <mergeCell ref="C81:T81"/>
    <mergeCell ref="BG82:BM82"/>
    <mergeCell ref="A84:B84"/>
    <mergeCell ref="C84:T84"/>
    <mergeCell ref="AU81:BA81"/>
    <mergeCell ref="BB81:BF81"/>
    <mergeCell ref="BG81:BM81"/>
    <mergeCell ref="BN81:BS81"/>
    <mergeCell ref="A69:B69"/>
    <mergeCell ref="BG63:BM63"/>
    <mergeCell ref="BN63:BS63"/>
    <mergeCell ref="A86:B86"/>
    <mergeCell ref="C86:BU86"/>
    <mergeCell ref="A67:B67"/>
    <mergeCell ref="A81:B81"/>
    <mergeCell ref="U81:AA81"/>
    <mergeCell ref="AB81:AH81"/>
    <mergeCell ref="A64:B64"/>
    <mergeCell ref="BN88:BS88"/>
    <mergeCell ref="U120:AM120"/>
    <mergeCell ref="F90:G90"/>
    <mergeCell ref="H90:BU90"/>
    <mergeCell ref="A62:B62"/>
    <mergeCell ref="A63:B63"/>
    <mergeCell ref="C63:T63"/>
    <mergeCell ref="U63:AA63"/>
    <mergeCell ref="BB66:BF66"/>
    <mergeCell ref="AB63:AH63"/>
    <mergeCell ref="C64:BU64"/>
    <mergeCell ref="A65:B65"/>
    <mergeCell ref="C65:T65"/>
    <mergeCell ref="W122:AM122"/>
    <mergeCell ref="AT1:BL1"/>
    <mergeCell ref="AT2:BK2"/>
    <mergeCell ref="AT3:BJ3"/>
    <mergeCell ref="AT4:BS4"/>
    <mergeCell ref="A8:BS8"/>
    <mergeCell ref="A9:BQ9"/>
    <mergeCell ref="H11:O11"/>
    <mergeCell ref="Q11:BS11"/>
    <mergeCell ref="H12:O12"/>
    <mergeCell ref="Q12:BQ12"/>
    <mergeCell ref="H14:O14"/>
    <mergeCell ref="Q14:BQ14"/>
    <mergeCell ref="AD25:AI25"/>
    <mergeCell ref="AJ25:AN25"/>
    <mergeCell ref="H15:O15"/>
    <mergeCell ref="Q15:BQ15"/>
    <mergeCell ref="H17:O17"/>
    <mergeCell ref="Q17:W17"/>
    <mergeCell ref="Z17:BQ17"/>
    <mergeCell ref="H18:O18"/>
    <mergeCell ref="Q18:W18"/>
    <mergeCell ref="Z18:BQ18"/>
    <mergeCell ref="BN25:BS25"/>
    <mergeCell ref="BT25:BU25"/>
    <mergeCell ref="U20:BQ20"/>
    <mergeCell ref="BV22:BZ22"/>
    <mergeCell ref="A24:B25"/>
    <mergeCell ref="C24:V25"/>
    <mergeCell ref="W24:AN24"/>
    <mergeCell ref="AO24:BG24"/>
    <mergeCell ref="BH24:BU24"/>
    <mergeCell ref="W25:AC25"/>
    <mergeCell ref="AO25:AT25"/>
    <mergeCell ref="AU25:BA25"/>
    <mergeCell ref="BB25:BG25"/>
    <mergeCell ref="AU26:BA26"/>
    <mergeCell ref="BB26:BG26"/>
    <mergeCell ref="BH25:BM25"/>
    <mergeCell ref="BH26:BM26"/>
    <mergeCell ref="BN26:BS26"/>
    <mergeCell ref="BT26:BU26"/>
    <mergeCell ref="A26:B26"/>
    <mergeCell ref="C26:V26"/>
    <mergeCell ref="W26:AC26"/>
    <mergeCell ref="AD26:AI26"/>
    <mergeCell ref="AJ26:AN26"/>
    <mergeCell ref="AO26:AT26"/>
    <mergeCell ref="A28:B28"/>
    <mergeCell ref="C28:V28"/>
    <mergeCell ref="W28:AC28"/>
    <mergeCell ref="AD28:AI28"/>
    <mergeCell ref="AJ28:AN28"/>
    <mergeCell ref="AO28:AT28"/>
    <mergeCell ref="AU28:BA28"/>
    <mergeCell ref="BB28:BG28"/>
    <mergeCell ref="BH28:BM28"/>
    <mergeCell ref="BN28:BS28"/>
    <mergeCell ref="BT28:BU28"/>
    <mergeCell ref="A29:B29"/>
    <mergeCell ref="C29:V29"/>
    <mergeCell ref="W29:AC29"/>
    <mergeCell ref="AD29:AI29"/>
    <mergeCell ref="AJ29:AN29"/>
    <mergeCell ref="AO29:AT29"/>
    <mergeCell ref="AU29:BA29"/>
    <mergeCell ref="BB29:BG29"/>
    <mergeCell ref="BH29:BM29"/>
    <mergeCell ref="BN29:BS29"/>
    <mergeCell ref="BT29:BU29"/>
    <mergeCell ref="F31:G31"/>
    <mergeCell ref="BJ32:BN32"/>
    <mergeCell ref="A33:B33"/>
    <mergeCell ref="C33:V33"/>
    <mergeCell ref="W33:AK33"/>
    <mergeCell ref="AL33:AZ33"/>
    <mergeCell ref="BA33:BO33"/>
    <mergeCell ref="A34:B34"/>
    <mergeCell ref="C34:V34"/>
    <mergeCell ref="W34:AK34"/>
    <mergeCell ref="AL34:AZ34"/>
    <mergeCell ref="BA34:BO34"/>
    <mergeCell ref="A35:B35"/>
    <mergeCell ref="C35:V35"/>
    <mergeCell ref="W35:AK35"/>
    <mergeCell ref="AL35:AZ35"/>
    <mergeCell ref="BA35:BO35"/>
    <mergeCell ref="A36:B36"/>
    <mergeCell ref="C36:V36"/>
    <mergeCell ref="W36:AK36"/>
    <mergeCell ref="AL36:AZ36"/>
    <mergeCell ref="BA36:BO36"/>
    <mergeCell ref="A37:B37"/>
    <mergeCell ref="C37:V37"/>
    <mergeCell ref="W37:AK37"/>
    <mergeCell ref="AL37:AZ37"/>
    <mergeCell ref="BA37:BO37"/>
    <mergeCell ref="A38:B38"/>
    <mergeCell ref="C38:V38"/>
    <mergeCell ref="W38:AK38"/>
    <mergeCell ref="AL38:AZ38"/>
    <mergeCell ref="BA38:BO38"/>
    <mergeCell ref="A39:B39"/>
    <mergeCell ref="C39:V39"/>
    <mergeCell ref="W39:AK39"/>
    <mergeCell ref="AL39:AZ39"/>
    <mergeCell ref="BA39:BO39"/>
    <mergeCell ref="A40:B40"/>
    <mergeCell ref="C40:V40"/>
    <mergeCell ref="W40:AK40"/>
    <mergeCell ref="AL40:AZ40"/>
    <mergeCell ref="BA40:BO40"/>
    <mergeCell ref="A41:B41"/>
    <mergeCell ref="C41:V41"/>
    <mergeCell ref="W41:AK41"/>
    <mergeCell ref="AL41:AZ41"/>
    <mergeCell ref="BA41:BO41"/>
    <mergeCell ref="A42:B42"/>
    <mergeCell ref="C42:V42"/>
    <mergeCell ref="W42:AK42"/>
    <mergeCell ref="AL42:AZ42"/>
    <mergeCell ref="BA42:BO42"/>
    <mergeCell ref="A43:B43"/>
    <mergeCell ref="C43:V43"/>
    <mergeCell ref="W43:AK43"/>
    <mergeCell ref="AL43:AZ43"/>
    <mergeCell ref="BA43:BO43"/>
    <mergeCell ref="A44:B44"/>
    <mergeCell ref="C44:V44"/>
    <mergeCell ref="W44:AK44"/>
    <mergeCell ref="AL44:AZ44"/>
    <mergeCell ref="BA44:BO44"/>
    <mergeCell ref="A45:B45"/>
    <mergeCell ref="C45:V45"/>
    <mergeCell ref="W45:AK45"/>
    <mergeCell ref="AL45:AZ45"/>
    <mergeCell ref="BA45:BO45"/>
    <mergeCell ref="A46:B46"/>
    <mergeCell ref="C46:V46"/>
    <mergeCell ref="W46:AK46"/>
    <mergeCell ref="AL46:AZ46"/>
    <mergeCell ref="BA46:BO46"/>
    <mergeCell ref="A47:B47"/>
    <mergeCell ref="C47:V47"/>
    <mergeCell ref="W47:AK47"/>
    <mergeCell ref="AL47:AZ47"/>
    <mergeCell ref="BA47:BO47"/>
    <mergeCell ref="A48:B48"/>
    <mergeCell ref="C48:V48"/>
    <mergeCell ref="W48:AK48"/>
    <mergeCell ref="AL48:AZ48"/>
    <mergeCell ref="BA48:BO48"/>
    <mergeCell ref="A49:B49"/>
    <mergeCell ref="C49:V49"/>
    <mergeCell ref="W49:AK49"/>
    <mergeCell ref="AL49:AZ49"/>
    <mergeCell ref="BA49:BO49"/>
    <mergeCell ref="F51:G51"/>
    <mergeCell ref="A53:B54"/>
    <mergeCell ref="C53:T54"/>
    <mergeCell ref="U53:AM53"/>
    <mergeCell ref="AN53:BF53"/>
    <mergeCell ref="BG53:BU53"/>
    <mergeCell ref="U54:AA54"/>
    <mergeCell ref="AB54:AH54"/>
    <mergeCell ref="AI54:AM54"/>
    <mergeCell ref="AN54:AT54"/>
    <mergeCell ref="A56:B56"/>
    <mergeCell ref="C56:BU56"/>
    <mergeCell ref="C61:BU61"/>
    <mergeCell ref="AU54:BA54"/>
    <mergeCell ref="BB54:BF54"/>
    <mergeCell ref="BG54:BM54"/>
    <mergeCell ref="BN54:BS54"/>
    <mergeCell ref="BT54:BU54"/>
    <mergeCell ref="A55:B55"/>
    <mergeCell ref="C55:BU55"/>
    <mergeCell ref="AI63:AM63"/>
    <mergeCell ref="AN63:AT63"/>
    <mergeCell ref="AU63:BA63"/>
    <mergeCell ref="BB63:BF63"/>
    <mergeCell ref="BN60:BS60"/>
    <mergeCell ref="BT60:BU60"/>
    <mergeCell ref="A68:B68"/>
    <mergeCell ref="C68:BU68"/>
    <mergeCell ref="BT59:BU59"/>
    <mergeCell ref="U59:AA59"/>
    <mergeCell ref="AB59:AH59"/>
    <mergeCell ref="AI59:AM59"/>
    <mergeCell ref="AN59:AT59"/>
    <mergeCell ref="AI66:AM66"/>
    <mergeCell ref="AN66:AT66"/>
    <mergeCell ref="AU66:BA66"/>
    <mergeCell ref="U70:AA70"/>
    <mergeCell ref="AB70:AH70"/>
    <mergeCell ref="AI70:AM70"/>
    <mergeCell ref="AN70:AT70"/>
    <mergeCell ref="AU70:BA70"/>
    <mergeCell ref="BG59:BM59"/>
    <mergeCell ref="BG60:BM60"/>
    <mergeCell ref="C62:BU62"/>
    <mergeCell ref="BT63:BU63"/>
    <mergeCell ref="U66:AA66"/>
    <mergeCell ref="BB70:BF70"/>
    <mergeCell ref="BG70:BM70"/>
    <mergeCell ref="BN70:BS70"/>
    <mergeCell ref="BT70:BU70"/>
    <mergeCell ref="A71:B71"/>
    <mergeCell ref="C71:E71"/>
    <mergeCell ref="F71:G71"/>
    <mergeCell ref="H71:BU71"/>
    <mergeCell ref="A70:B70"/>
    <mergeCell ref="C70:T70"/>
    <mergeCell ref="A72:B72"/>
    <mergeCell ref="C72:T72"/>
    <mergeCell ref="U72:AA72"/>
    <mergeCell ref="AB72:AH72"/>
    <mergeCell ref="AI72:AM72"/>
    <mergeCell ref="AN72:AT72"/>
    <mergeCell ref="AU72:BA72"/>
    <mergeCell ref="BB72:BF72"/>
    <mergeCell ref="BG72:BM72"/>
    <mergeCell ref="BN72:BS72"/>
    <mergeCell ref="BT72:BU72"/>
    <mergeCell ref="A73:B74"/>
    <mergeCell ref="C73:T74"/>
    <mergeCell ref="U73:AM73"/>
    <mergeCell ref="AN73:BF73"/>
    <mergeCell ref="BG73:BU73"/>
    <mergeCell ref="U74:AA74"/>
    <mergeCell ref="AB74:AH74"/>
    <mergeCell ref="AI74:AM74"/>
    <mergeCell ref="AN74:AT74"/>
    <mergeCell ref="AU74:BA74"/>
    <mergeCell ref="BB74:BF74"/>
    <mergeCell ref="BG74:BM74"/>
    <mergeCell ref="BN74:BS74"/>
    <mergeCell ref="BT74:BU74"/>
    <mergeCell ref="A75:B75"/>
    <mergeCell ref="C75:T75"/>
    <mergeCell ref="U75:AA75"/>
    <mergeCell ref="AB75:AH75"/>
    <mergeCell ref="AI75:AM75"/>
    <mergeCell ref="AN75:AT75"/>
    <mergeCell ref="AU75:BA75"/>
    <mergeCell ref="BG75:BM75"/>
    <mergeCell ref="BN75:BS75"/>
    <mergeCell ref="BT75:BU75"/>
    <mergeCell ref="A77:B77"/>
    <mergeCell ref="C77:T77"/>
    <mergeCell ref="U77:AA77"/>
    <mergeCell ref="AB77:AH77"/>
    <mergeCell ref="AI77:AM77"/>
    <mergeCell ref="AN77:AT77"/>
    <mergeCell ref="BB75:BF75"/>
    <mergeCell ref="A76:B76"/>
    <mergeCell ref="C76:BU76"/>
    <mergeCell ref="AU77:BA77"/>
    <mergeCell ref="BB77:BF77"/>
    <mergeCell ref="BG77:BM77"/>
    <mergeCell ref="BN77:BS77"/>
    <mergeCell ref="BT77:BU77"/>
    <mergeCell ref="C78:T78"/>
    <mergeCell ref="U78:AA78"/>
    <mergeCell ref="AB78:AH78"/>
    <mergeCell ref="AI78:AM78"/>
    <mergeCell ref="AN78:AT78"/>
    <mergeCell ref="AU78:BA78"/>
    <mergeCell ref="BB78:BF78"/>
    <mergeCell ref="BG78:BM78"/>
    <mergeCell ref="BN78:BS78"/>
    <mergeCell ref="BT78:BU78"/>
    <mergeCell ref="A110:B110"/>
    <mergeCell ref="C110:E110"/>
    <mergeCell ref="F110:G110"/>
    <mergeCell ref="H110:BU110"/>
    <mergeCell ref="A78:B78"/>
    <mergeCell ref="BG80:BM80"/>
    <mergeCell ref="A111:B111"/>
    <mergeCell ref="F111:AM111"/>
    <mergeCell ref="AN111:AT111"/>
    <mergeCell ref="AU111:BA111"/>
    <mergeCell ref="BB111:BF111"/>
    <mergeCell ref="BG111:BM111"/>
    <mergeCell ref="BN111:BS111"/>
    <mergeCell ref="BT111:BU111"/>
    <mergeCell ref="A112:B112"/>
    <mergeCell ref="C112:T112"/>
    <mergeCell ref="U112:AA112"/>
    <mergeCell ref="AB112:AH112"/>
    <mergeCell ref="AI112:AM112"/>
    <mergeCell ref="AN112:AT112"/>
    <mergeCell ref="AU112:BA112"/>
    <mergeCell ref="BB112:BF112"/>
    <mergeCell ref="BG112:BM112"/>
    <mergeCell ref="BN112:BS112"/>
    <mergeCell ref="BT112:BU112"/>
    <mergeCell ref="A113:B113"/>
    <mergeCell ref="F113:G113"/>
    <mergeCell ref="H113:BU113"/>
    <mergeCell ref="A114:B114"/>
    <mergeCell ref="F114:AM114"/>
    <mergeCell ref="AN114:AT114"/>
    <mergeCell ref="AU114:BA114"/>
    <mergeCell ref="BB114:BF114"/>
    <mergeCell ref="BG114:BM114"/>
    <mergeCell ref="BN114:BS114"/>
    <mergeCell ref="BT114:BU114"/>
    <mergeCell ref="A115:B115"/>
    <mergeCell ref="U115:AA115"/>
    <mergeCell ref="AB115:AH115"/>
    <mergeCell ref="AI115:AM115"/>
    <mergeCell ref="AN115:AT115"/>
    <mergeCell ref="AU115:BA115"/>
    <mergeCell ref="BB115:BF115"/>
    <mergeCell ref="BG115:BM115"/>
    <mergeCell ref="BN115:BS115"/>
    <mergeCell ref="BT115:BU115"/>
    <mergeCell ref="A116:B116"/>
    <mergeCell ref="H116:T116"/>
    <mergeCell ref="U116:AA116"/>
    <mergeCell ref="AB116:AH116"/>
    <mergeCell ref="AI116:AM116"/>
    <mergeCell ref="AN116:AT116"/>
    <mergeCell ref="AU116:BA116"/>
    <mergeCell ref="BB116:BF116"/>
    <mergeCell ref="BG116:BM116"/>
    <mergeCell ref="BN116:BS116"/>
    <mergeCell ref="BT116:BU116"/>
    <mergeCell ref="A117:B117"/>
    <mergeCell ref="AN117:AT117"/>
    <mergeCell ref="AU117:BA117"/>
    <mergeCell ref="BB117:BF117"/>
    <mergeCell ref="BG117:BM117"/>
    <mergeCell ref="BN117:BS117"/>
    <mergeCell ref="BT117:BU117"/>
    <mergeCell ref="A118:B118"/>
    <mergeCell ref="F118:AM118"/>
    <mergeCell ref="AN118:AT118"/>
    <mergeCell ref="AU118:BA118"/>
    <mergeCell ref="BB118:BF118"/>
    <mergeCell ref="BG118:BM118"/>
    <mergeCell ref="BN118:BS118"/>
    <mergeCell ref="BT118:BU118"/>
    <mergeCell ref="U117:AM117"/>
    <mergeCell ref="A119:B119"/>
    <mergeCell ref="F119:T119"/>
    <mergeCell ref="AN119:AT119"/>
    <mergeCell ref="AU119:BA119"/>
    <mergeCell ref="BB119:BF119"/>
    <mergeCell ref="BG119:BM119"/>
    <mergeCell ref="U119:AM119"/>
    <mergeCell ref="BN119:BS119"/>
    <mergeCell ref="BT119:BU119"/>
    <mergeCell ref="A120:B120"/>
    <mergeCell ref="F120:T120"/>
    <mergeCell ref="AN120:AT120"/>
    <mergeCell ref="AU120:BA120"/>
    <mergeCell ref="BB120:BF120"/>
    <mergeCell ref="BG120:BM120"/>
    <mergeCell ref="BN120:BS120"/>
    <mergeCell ref="BT120:BU120"/>
    <mergeCell ref="A121:B121"/>
    <mergeCell ref="F121:AM121"/>
    <mergeCell ref="AN121:AT121"/>
    <mergeCell ref="AU121:BA121"/>
    <mergeCell ref="BB121:BF121"/>
    <mergeCell ref="BG121:BM121"/>
    <mergeCell ref="BN121:BS121"/>
    <mergeCell ref="BT121:BU121"/>
    <mergeCell ref="A122:B122"/>
    <mergeCell ref="F122:V122"/>
    <mergeCell ref="AN122:AT122"/>
    <mergeCell ref="AU122:BA122"/>
    <mergeCell ref="BB122:BF122"/>
    <mergeCell ref="BG122:BM122"/>
    <mergeCell ref="BN122:BS122"/>
    <mergeCell ref="BT122:BU122"/>
    <mergeCell ref="A123:B123"/>
    <mergeCell ref="F123:AM123"/>
    <mergeCell ref="AN123:AT123"/>
    <mergeCell ref="AU123:BA123"/>
    <mergeCell ref="BB123:BF123"/>
    <mergeCell ref="BG123:BM123"/>
    <mergeCell ref="BN123:BS123"/>
    <mergeCell ref="BT123:BU123"/>
    <mergeCell ref="A124:B124"/>
    <mergeCell ref="U124:AA124"/>
    <mergeCell ref="AB124:AH124"/>
    <mergeCell ref="AI124:AM124"/>
    <mergeCell ref="AN124:AT124"/>
    <mergeCell ref="AU124:BA124"/>
    <mergeCell ref="BB124:BF124"/>
    <mergeCell ref="BG124:BM124"/>
    <mergeCell ref="BT124:BU124"/>
    <mergeCell ref="A125:B125"/>
    <mergeCell ref="C125:T125"/>
    <mergeCell ref="U125:AA125"/>
    <mergeCell ref="AB125:AH125"/>
    <mergeCell ref="AI125:AT125"/>
    <mergeCell ref="AU125:BA125"/>
    <mergeCell ref="BB125:BF125"/>
    <mergeCell ref="BG125:BM125"/>
    <mergeCell ref="BN125:BS125"/>
    <mergeCell ref="BT125:BU125"/>
    <mergeCell ref="A60:B60"/>
    <mergeCell ref="C60:T60"/>
    <mergeCell ref="U60:AA60"/>
    <mergeCell ref="AB60:AH60"/>
    <mergeCell ref="AI60:AM60"/>
    <mergeCell ref="AN60:AT60"/>
    <mergeCell ref="AU60:BA60"/>
    <mergeCell ref="BN124:BS124"/>
    <mergeCell ref="A79:B79"/>
    <mergeCell ref="C79:BU79"/>
    <mergeCell ref="C80:T80"/>
    <mergeCell ref="U80:AA80"/>
    <mergeCell ref="AB80:AH80"/>
    <mergeCell ref="AI80:AM80"/>
    <mergeCell ref="AN80:AT80"/>
    <mergeCell ref="AU80:BA80"/>
    <mergeCell ref="BB80:BF80"/>
    <mergeCell ref="A80:B80"/>
    <mergeCell ref="AN85:AT85"/>
    <mergeCell ref="AU85:BA85"/>
    <mergeCell ref="BB85:BF85"/>
    <mergeCell ref="BG85:BM85"/>
    <mergeCell ref="BT85:BU85"/>
    <mergeCell ref="U82:AA82"/>
    <mergeCell ref="U84:BU84"/>
    <mergeCell ref="BN80:BS80"/>
    <mergeCell ref="AN88:AT88"/>
    <mergeCell ref="AU88:BA88"/>
    <mergeCell ref="BB88:BF88"/>
    <mergeCell ref="BG88:BM88"/>
    <mergeCell ref="BT88:BU88"/>
    <mergeCell ref="BT80:BU80"/>
    <mergeCell ref="BN82:BS82"/>
    <mergeCell ref="AN82:AT82"/>
    <mergeCell ref="BT82:BU82"/>
    <mergeCell ref="A85:B85"/>
    <mergeCell ref="C85:T85"/>
    <mergeCell ref="BN85:BS85"/>
    <mergeCell ref="AB82:AH82"/>
    <mergeCell ref="AI82:AM82"/>
    <mergeCell ref="AU82:BA82"/>
    <mergeCell ref="BB82:BF82"/>
    <mergeCell ref="U85:AA85"/>
    <mergeCell ref="AB85:AH85"/>
    <mergeCell ref="AI85:AM85"/>
    <mergeCell ref="A88:B88"/>
    <mergeCell ref="U88:AA88"/>
    <mergeCell ref="C87:BU87"/>
    <mergeCell ref="AB88:AH88"/>
    <mergeCell ref="AI88:AM88"/>
    <mergeCell ref="A27:B27"/>
    <mergeCell ref="C27:BU27"/>
    <mergeCell ref="BB60:BF60"/>
    <mergeCell ref="BG66:BM66"/>
    <mergeCell ref="BN66:BS66"/>
    <mergeCell ref="BT66:BU66"/>
    <mergeCell ref="C58:BU58"/>
    <mergeCell ref="A66:B66"/>
    <mergeCell ref="C66:T66"/>
    <mergeCell ref="AB66:AH66"/>
    <mergeCell ref="A91:C91"/>
    <mergeCell ref="D91:Y91"/>
    <mergeCell ref="Z91:AJ91"/>
    <mergeCell ref="AK91:AU91"/>
    <mergeCell ref="AV91:BD91"/>
    <mergeCell ref="BE91:BM91"/>
    <mergeCell ref="BN91:BS91"/>
    <mergeCell ref="BT91:BU91"/>
    <mergeCell ref="A92:C92"/>
    <mergeCell ref="D92:Y92"/>
    <mergeCell ref="Z92:AJ92"/>
    <mergeCell ref="AK92:AU92"/>
    <mergeCell ref="AV92:BD92"/>
    <mergeCell ref="BE92:BM92"/>
    <mergeCell ref="BN92:BS92"/>
    <mergeCell ref="BT92:BU92"/>
    <mergeCell ref="A93:C93"/>
    <mergeCell ref="D93:Y93"/>
    <mergeCell ref="Z93:AJ93"/>
    <mergeCell ref="AK93:AU93"/>
    <mergeCell ref="AV93:BD93"/>
    <mergeCell ref="BE93:BM93"/>
    <mergeCell ref="BN93:BS93"/>
    <mergeCell ref="BT93:BU93"/>
    <mergeCell ref="A94:C94"/>
    <mergeCell ref="D94:Y94"/>
    <mergeCell ref="Z94:AJ94"/>
    <mergeCell ref="AK94:AU94"/>
    <mergeCell ref="AV94:BD94"/>
    <mergeCell ref="BE94:BM94"/>
    <mergeCell ref="BN94:BS94"/>
    <mergeCell ref="BT94:BU94"/>
    <mergeCell ref="A95:C95"/>
    <mergeCell ref="D95:Y95"/>
    <mergeCell ref="Z95:AJ95"/>
    <mergeCell ref="AK95:AU95"/>
    <mergeCell ref="AV95:BD95"/>
    <mergeCell ref="BE95:BM95"/>
    <mergeCell ref="BN95:BS95"/>
    <mergeCell ref="BT95:BU95"/>
    <mergeCell ref="A96:C96"/>
    <mergeCell ref="D96:Y96"/>
    <mergeCell ref="Z96:AJ96"/>
    <mergeCell ref="AK96:AU96"/>
    <mergeCell ref="AV96:BD96"/>
    <mergeCell ref="BE96:BM96"/>
    <mergeCell ref="BN96:BS96"/>
    <mergeCell ref="BT96:BU96"/>
    <mergeCell ref="A97:C97"/>
    <mergeCell ref="D97:Y97"/>
    <mergeCell ref="Z97:AJ97"/>
    <mergeCell ref="AK97:AU97"/>
    <mergeCell ref="AV97:BD97"/>
    <mergeCell ref="BE97:BM97"/>
    <mergeCell ref="BN97:BS97"/>
    <mergeCell ref="BT97:BU97"/>
    <mergeCell ref="A98:C98"/>
    <mergeCell ref="D98:Y98"/>
    <mergeCell ref="Z98:AJ98"/>
    <mergeCell ref="AK98:AU98"/>
    <mergeCell ref="AV98:BD98"/>
    <mergeCell ref="BE98:BM98"/>
    <mergeCell ref="BN98:BS98"/>
    <mergeCell ref="BT98:BU98"/>
    <mergeCell ref="A99:C99"/>
    <mergeCell ref="D99:Y99"/>
    <mergeCell ref="Z99:AJ99"/>
    <mergeCell ref="AK99:AU99"/>
    <mergeCell ref="AV99:BD99"/>
    <mergeCell ref="BE99:BM99"/>
    <mergeCell ref="BN99:BS99"/>
    <mergeCell ref="BT99:BU99"/>
    <mergeCell ref="A100:C100"/>
    <mergeCell ref="D100:Y100"/>
    <mergeCell ref="Z100:AJ100"/>
    <mergeCell ref="AK100:AU100"/>
    <mergeCell ref="AV100:BD100"/>
    <mergeCell ref="BE100:BM100"/>
    <mergeCell ref="BN100:BS100"/>
    <mergeCell ref="BT100:BU100"/>
    <mergeCell ref="A101:C101"/>
    <mergeCell ref="D101:Y101"/>
    <mergeCell ref="Z101:AJ101"/>
    <mergeCell ref="AK101:AU101"/>
    <mergeCell ref="AV101:BD101"/>
    <mergeCell ref="BE101:BM101"/>
    <mergeCell ref="BN101:BS101"/>
    <mergeCell ref="BT101:BU101"/>
    <mergeCell ref="BT103:BU103"/>
    <mergeCell ref="A102:C102"/>
    <mergeCell ref="D102:Y102"/>
    <mergeCell ref="Z102:AJ102"/>
    <mergeCell ref="AK102:AU102"/>
    <mergeCell ref="AV102:BD102"/>
    <mergeCell ref="BE102:BM102"/>
    <mergeCell ref="BE104:BM104"/>
    <mergeCell ref="BN102:BS102"/>
    <mergeCell ref="BT102:BU102"/>
    <mergeCell ref="A103:C103"/>
    <mergeCell ref="D103:Y103"/>
    <mergeCell ref="Z103:AJ103"/>
    <mergeCell ref="AK103:AU103"/>
    <mergeCell ref="AV103:BD103"/>
    <mergeCell ref="BE103:BM103"/>
    <mergeCell ref="BN103:BS103"/>
    <mergeCell ref="BT104:BU104"/>
    <mergeCell ref="A105:C105"/>
    <mergeCell ref="D105:Y105"/>
    <mergeCell ref="Z105:AJ105"/>
    <mergeCell ref="AK105:AU105"/>
    <mergeCell ref="AV105:BD105"/>
    <mergeCell ref="BE105:BM105"/>
    <mergeCell ref="BN105:BS105"/>
    <mergeCell ref="BT105:BU105"/>
    <mergeCell ref="A104:C104"/>
    <mergeCell ref="D106:Y106"/>
    <mergeCell ref="Z106:AJ106"/>
    <mergeCell ref="AK106:AU106"/>
    <mergeCell ref="AV106:BD106"/>
    <mergeCell ref="BE106:BM106"/>
    <mergeCell ref="BN104:BS104"/>
    <mergeCell ref="D104:Y104"/>
    <mergeCell ref="Z104:AJ104"/>
    <mergeCell ref="AK104:AU104"/>
    <mergeCell ref="AV104:BD104"/>
    <mergeCell ref="BN106:BS106"/>
    <mergeCell ref="BT106:BU106"/>
    <mergeCell ref="BT108:BU108"/>
    <mergeCell ref="A107:C107"/>
    <mergeCell ref="D107:Y107"/>
    <mergeCell ref="Z107:AJ107"/>
    <mergeCell ref="AK107:AU107"/>
    <mergeCell ref="AV107:BD107"/>
    <mergeCell ref="BE107:BM107"/>
    <mergeCell ref="A106:C106"/>
    <mergeCell ref="A82:B82"/>
    <mergeCell ref="BN107:BS107"/>
    <mergeCell ref="BT107:BU107"/>
    <mergeCell ref="A108:C108"/>
    <mergeCell ref="D108:Y108"/>
    <mergeCell ref="Z108:AJ108"/>
    <mergeCell ref="AK108:AU108"/>
    <mergeCell ref="AV108:BD108"/>
    <mergeCell ref="BE108:BM108"/>
    <mergeCell ref="BN108:BS108"/>
    <mergeCell ref="AN57:AT57"/>
    <mergeCell ref="A83:B83"/>
    <mergeCell ref="C83:BU83"/>
    <mergeCell ref="A89:B89"/>
    <mergeCell ref="C89:BU89"/>
    <mergeCell ref="A87:B87"/>
    <mergeCell ref="C88:T88"/>
    <mergeCell ref="C82:T82"/>
    <mergeCell ref="AI81:AM81"/>
    <mergeCell ref="AN81:AT81"/>
    <mergeCell ref="BG65:BM65"/>
    <mergeCell ref="A61:B61"/>
    <mergeCell ref="A57:B57"/>
    <mergeCell ref="C57:T57"/>
    <mergeCell ref="U57:AA57"/>
    <mergeCell ref="AB57:AH57"/>
    <mergeCell ref="AI57:AM57"/>
    <mergeCell ref="A58:B58"/>
    <mergeCell ref="A59:B59"/>
    <mergeCell ref="C59:T59"/>
    <mergeCell ref="AU57:BA57"/>
    <mergeCell ref="BB57:BF57"/>
    <mergeCell ref="BG57:BM57"/>
    <mergeCell ref="BN57:BS57"/>
    <mergeCell ref="BT57:BU57"/>
    <mergeCell ref="BB59:BF59"/>
    <mergeCell ref="AU59:BA59"/>
    <mergeCell ref="BN59:BS59"/>
    <mergeCell ref="BN65:BS65"/>
    <mergeCell ref="BT65:BU65"/>
    <mergeCell ref="C69:BU69"/>
    <mergeCell ref="F117:T117"/>
    <mergeCell ref="U65:AA65"/>
    <mergeCell ref="AB65:AH65"/>
    <mergeCell ref="AI65:AM65"/>
    <mergeCell ref="AN65:AT65"/>
    <mergeCell ref="AU65:BA65"/>
    <mergeCell ref="BB65:BF65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Паспорт бюджетних програм на рік</dc:title>
  <dc:subject/>
  <dc:creator>Crystal Decisions</dc:creator>
  <cp:keywords/>
  <dc:description>Powered by Crystal</dc:description>
  <cp:lastModifiedBy>Пурас</cp:lastModifiedBy>
  <cp:lastPrinted>2021-06-24T13:02:04Z</cp:lastPrinted>
  <dcterms:created xsi:type="dcterms:W3CDTF">2012-04-02T09:19:18Z</dcterms:created>
  <dcterms:modified xsi:type="dcterms:W3CDTF">2021-06-30T13:56:11Z</dcterms:modified>
  <cp:category/>
  <cp:version/>
  <cp:contentType/>
  <cp:contentStatus/>
</cp:coreProperties>
</file>