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280" windowWidth="9465" windowHeight="4590" tabRatio="493" firstSheet="4" activeTab="4"/>
  </bookViews>
  <sheets>
    <sheet name="Оцінка 2020рік по 0117370" sheetId="1" r:id="rId1"/>
    <sheet name="Звіт 2012рік по 180409" sheetId="2" state="hidden" r:id="rId2"/>
    <sheet name="Оцінка 2020рік по 0117680" sheetId="3" r:id="rId3"/>
    <sheet name="Оцінка 2020рік по 0110180" sheetId="4" r:id="rId4"/>
    <sheet name="Оцінка по 0117680" sheetId="5" r:id="rId5"/>
  </sheets>
  <definedNames/>
  <calcPr fullCalcOnLoad="1"/>
</workbook>
</file>

<file path=xl/sharedStrings.xml><?xml version="1.0" encoding="utf-8"?>
<sst xmlns="http://schemas.openxmlformats.org/spreadsheetml/2006/main" count="1245" uniqueCount="286">
  <si>
    <t>1.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</si>
  <si>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</si>
  <si>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</si>
  <si>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</si>
  <si>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</si>
  <si>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(найменування бюджетної програми)</t>
  </si>
  <si>
    <t>5.</t>
  </si>
  <si>
    <t>6.</t>
  </si>
  <si>
    <t>№ з/п</t>
  </si>
  <si>
    <t>Разом</t>
  </si>
  <si>
    <t>Показники</t>
  </si>
  <si>
    <t>(КПКВК МБ)</t>
  </si>
  <si>
    <t>загальний фонд</t>
  </si>
  <si>
    <t>спеціальний фонд</t>
  </si>
  <si>
    <t>Джерело інформації</t>
  </si>
  <si>
    <t xml:space="preserve">                                                         (тис.грн) </t>
  </si>
  <si>
    <t>Код</t>
  </si>
  <si>
    <t>Найменування джерел надходжень</t>
  </si>
  <si>
    <t>План звітного періоду</t>
  </si>
  <si>
    <t xml:space="preserve">Прогноз до кінця реалізації проекту (програми) </t>
  </si>
  <si>
    <t>Пояснення, що характеризують джерела фінансування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</si>
  <si>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</si>
  <si>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</si>
  <si>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</si>
  <si>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</si>
  <si>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</si>
  <si>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</si>
  <si>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</si>
  <si>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</si>
  <si>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</si>
  <si>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</si>
  <si>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</si>
  <si>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</si>
  <si>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Одиниця виміру</t>
  </si>
  <si>
    <t>%</t>
  </si>
  <si>
    <t>і наказ Головного фінансового управління</t>
  </si>
  <si>
    <t>х</t>
  </si>
  <si>
    <t>тис.грн.</t>
  </si>
  <si>
    <t>Керівник установи</t>
  </si>
  <si>
    <t>головного розпорядника</t>
  </si>
  <si>
    <t>бюджетних коштів</t>
  </si>
  <si>
    <t>ПОГОДЖЕНО:</t>
  </si>
  <si>
    <t>С.І. Овсянніков</t>
  </si>
  <si>
    <t>Керівник фінансового управління</t>
  </si>
  <si>
    <t>Харківська обласна рада</t>
  </si>
  <si>
    <t>0110000</t>
  </si>
  <si>
    <t>С.І.Чернов</t>
  </si>
  <si>
    <t>продукту</t>
  </si>
  <si>
    <t>затрат</t>
  </si>
  <si>
    <t>ефективності</t>
  </si>
  <si>
    <t>звітність</t>
  </si>
  <si>
    <t>якості</t>
  </si>
  <si>
    <t>Всього</t>
  </si>
  <si>
    <t>01</t>
  </si>
  <si>
    <t>шт.</t>
  </si>
  <si>
    <t>Заохочення громадської ініціативи, залучення громадських організацій, жителів сіл, селищ, міст до процесів розвитку  місцевого самоврядування, фінансування заходів, пов`язаних з економічним то соціально-культурним розвитком області.</t>
  </si>
  <si>
    <t>розрахунок</t>
  </si>
  <si>
    <t>(КТКВК)</t>
  </si>
  <si>
    <t>Касові  видатки станом на 1 січня звітного періоду</t>
  </si>
  <si>
    <t>Інвестиційний проект (програма) 1</t>
  </si>
  <si>
    <t>Надходження із бюджету</t>
  </si>
  <si>
    <t>(тис. грн.)</t>
  </si>
  <si>
    <t>Інші  джерела фінансування (за видами)</t>
  </si>
  <si>
    <t>…</t>
  </si>
  <si>
    <t>Інвестиційний проект (програма ) 2</t>
  </si>
  <si>
    <t>УСЬОГО</t>
  </si>
  <si>
    <t>(підпис)</t>
  </si>
  <si>
    <t>(ініціали та прізвише)</t>
  </si>
  <si>
    <t>обсяг видатків по проведенню заходів</t>
  </si>
  <si>
    <t>середні витрати на проведення заходу</t>
  </si>
  <si>
    <t>темп зростання кількості заходів порівняно з попереднім роком</t>
  </si>
  <si>
    <t>Фінансова підтримка підприємств комунальної власності</t>
  </si>
  <si>
    <t>З В І Т</t>
  </si>
  <si>
    <t xml:space="preserve">про виконання паспорта бюджетної програми місцевого бюджету </t>
  </si>
  <si>
    <t>станом на 01.01.2013 року</t>
  </si>
  <si>
    <t xml:space="preserve">4. </t>
  </si>
  <si>
    <t>Видатки та надання кредитів за бюджетною програмою за звітний період:</t>
  </si>
  <si>
    <t>Затверджено паспортом бюджетної програми</t>
  </si>
  <si>
    <t>Касові видатки (надані кредити)</t>
  </si>
  <si>
    <t>Відхилення</t>
  </si>
  <si>
    <t>(тис. грн)</t>
  </si>
  <si>
    <t>разом</t>
  </si>
  <si>
    <t>Обсяги фінансування бюджетної програми за звітний період у розрізі завдань:</t>
  </si>
  <si>
    <t>Завдання бюджетної програми</t>
  </si>
  <si>
    <t>Затверджено паспортом бюджетної програми на звітний період</t>
  </si>
  <si>
    <t>Касові видатки (надані кредити) за звітний період</t>
  </si>
  <si>
    <t>Зазначаються усі завдання бюджетної програми, затверджені паспортом відповідної програми.</t>
  </si>
  <si>
    <t>Видатки на реалізацію державних/ регіональних цільових програм, що виконуються в межах бюджетної програми, за звітний період:</t>
  </si>
  <si>
    <t>Назва  державної/ регіональної цільової програми</t>
  </si>
  <si>
    <t>Аналіз стану виконання показників якості та приведення пояснень щодо причин розбіжностей між їх затвердженими та досягнутими значеннями</t>
  </si>
  <si>
    <t>Наказ Міністерства фінансів України</t>
  </si>
  <si>
    <t>09 липня 2010 року № 679</t>
  </si>
  <si>
    <t>(у редакції наказу Міністерства фінансів України</t>
  </si>
  <si>
    <t>від 08 червня 2012 року № 690)</t>
  </si>
  <si>
    <t>(3) Пункт 8 заповнюється тільки для затверджених у місцевому бюджеті  видатків/надання  кредитів  на  реалізацію  інвестиційних проектів (програм).</t>
  </si>
  <si>
    <t xml:space="preserve">8. Джерела фінансування інвестиційних проектів (програм)(3): </t>
  </si>
  <si>
    <t>ЗАТВЕРДЖЕНО</t>
  </si>
  <si>
    <t>кількість проведених заходів</t>
  </si>
  <si>
    <t>0117460</t>
  </si>
  <si>
    <t>180409</t>
  </si>
  <si>
    <t>Поповнення статутного капиталу ОКП Харківської обласної ради "Знахідка"</t>
  </si>
  <si>
    <t>Програма економічного та соціального розвітку Харківської області  наа 2012 рік</t>
  </si>
  <si>
    <t>7. Результативні  показники бюджетної  програми :</t>
  </si>
  <si>
    <t xml:space="preserve">обсяг видатків, що спрямовуються на поповнення статутного капіталу підприємства </t>
  </si>
  <si>
    <t>Н.М.Стороженко</t>
  </si>
  <si>
    <t>0100000</t>
  </si>
  <si>
    <t>0490</t>
  </si>
  <si>
    <t>Заохочення громадської ініціативи з питань місцевого та регіонального розвитку та організація громадських та соціальних заходів.</t>
  </si>
  <si>
    <t>Забезпечення майнових основ місцевого самоврядування</t>
  </si>
  <si>
    <t>обсяг видатків, що спрямовується на фінансову підтримку підприємств комунальної форми власності</t>
  </si>
  <si>
    <t>обсяг обігових коштів підприємства</t>
  </si>
  <si>
    <t>співвідношення суми поповнення обігових коштів до розміру обігових коштів на початок року</t>
  </si>
  <si>
    <t>темп зростання  кількості заходів порівняно з попередним роком</t>
  </si>
  <si>
    <t>0133</t>
  </si>
  <si>
    <t>середні витрати на 1 члена виборчої комісії</t>
  </si>
  <si>
    <t>динаміка збільшення витрат на 1 члена виборчої комісії в плановом періоді відповідно до фактичного показника попереднього періоду</t>
  </si>
  <si>
    <t>темп зростання середніх витрат на забезпечення  діяльності територіальної виборчої комісії порівняно з попереднім роком</t>
  </si>
  <si>
    <t xml:space="preserve">якості   </t>
  </si>
  <si>
    <t>ОЦІНКА ЕФЕКТИВНОСТІ БЮДЖЕТНОЇ ПРОГРАМИ</t>
  </si>
  <si>
    <t>Мета бюджетної програми:</t>
  </si>
  <si>
    <t>Оцінка ефективності бюджетної програми за крітеріями:</t>
  </si>
  <si>
    <t>5.1</t>
  </si>
  <si>
    <t xml:space="preserve">"Виконання бюджетної програми за напрямами використання бюджетних коштів ": (тис. грн) </t>
  </si>
  <si>
    <t>План з урахуванням змін</t>
  </si>
  <si>
    <t>Виконано</t>
  </si>
  <si>
    <t>Видатки (надані кредити)</t>
  </si>
  <si>
    <t>в т.ч.</t>
  </si>
  <si>
    <t>1.1</t>
  </si>
  <si>
    <t>1.2</t>
  </si>
  <si>
    <t>пояснення</t>
  </si>
  <si>
    <t>5.2</t>
  </si>
  <si>
    <t>"Виконання бюджетної програми за джерелами надходжень спеціального фонду</t>
  </si>
  <si>
    <t>Залишок на початок року</t>
  </si>
  <si>
    <t>власних надходжень</t>
  </si>
  <si>
    <t>інших надходжень</t>
  </si>
  <si>
    <t>Надходження</t>
  </si>
  <si>
    <t>2.1</t>
  </si>
  <si>
    <t>власні надходження</t>
  </si>
  <si>
    <t>2.2</t>
  </si>
  <si>
    <t>2.3</t>
  </si>
  <si>
    <t>надходження позик</t>
  </si>
  <si>
    <t>повернення кредитів</t>
  </si>
  <si>
    <t>2.4</t>
  </si>
  <si>
    <t>інші надходження</t>
  </si>
  <si>
    <t>Залишок на кінець року</t>
  </si>
  <si>
    <t>3.1</t>
  </si>
  <si>
    <t>3.2</t>
  </si>
  <si>
    <t>5.3</t>
  </si>
  <si>
    <t>"Виконання результативних показників бюджетної програми за напрямами використання бюджетних коштів "</t>
  </si>
  <si>
    <t xml:space="preserve">Затверджено паспортом бюджетної програми </t>
  </si>
  <si>
    <t>Додаток</t>
  </si>
  <si>
    <t xml:space="preserve">до Методичних рекомендацій щодо здійснення </t>
  </si>
  <si>
    <t>оцінки ефективності бюджетних програм</t>
  </si>
  <si>
    <t>1.3</t>
  </si>
  <si>
    <t>1.4</t>
  </si>
  <si>
    <t>1.5</t>
  </si>
  <si>
    <t>Оцінка відповідності фактичних результативних показників проведеним видаткам за напрямом використання бюджетних коштів, спрямованих на досягнення цих показників</t>
  </si>
  <si>
    <t>5.4</t>
  </si>
  <si>
    <t>"Виконання показників бюджетної програми  порівняно із показниками попереднього року"</t>
  </si>
  <si>
    <t>Попередний рік</t>
  </si>
  <si>
    <t>Звітний рік</t>
  </si>
  <si>
    <t>Відхилення виконання (у відсотках)</t>
  </si>
  <si>
    <t>"Наявність фінансових порушень за результатами контрольних заходів":</t>
  </si>
  <si>
    <t>5.6.</t>
  </si>
  <si>
    <t>"Стан фінансової дисципліни":</t>
  </si>
  <si>
    <t>Узагальнений висновок щодо:</t>
  </si>
  <si>
    <t>актуальності бюджетної програми</t>
  </si>
  <si>
    <t>ефективності бюджетної програми</t>
  </si>
  <si>
    <t>корисності бюджетної програм</t>
  </si>
  <si>
    <t>довгострокових наслідків бюджетної програми</t>
  </si>
  <si>
    <t>Начальник відділу бухгалтерського обліку, головний бухгалтер</t>
  </si>
  <si>
    <r>
      <t>(КФКВК)</t>
    </r>
    <r>
      <rPr>
        <vertAlign val="superscript"/>
        <sz val="9"/>
        <color indexed="8"/>
        <rFont val="Times New Roman"/>
        <family val="1"/>
      </rPr>
      <t>1</t>
    </r>
  </si>
  <si>
    <t>обсяг видатків на забезпечення діяльності територіальної виборчої комісії</t>
  </si>
  <si>
    <t>кількість обласних виборчих коміссій</t>
  </si>
  <si>
    <t>кількість членів виборчої комісії</t>
  </si>
  <si>
    <t>середні витрати на забезпечення діяльності територіальної виборчої комісії</t>
  </si>
  <si>
    <t>0117370</t>
  </si>
  <si>
    <t>Реалізація інших заходів щодо соціально-економічного розвитку територій</t>
  </si>
  <si>
    <t>Фінансова підтримка ОК ВЕП "ДЕРЖПРОМ"</t>
  </si>
  <si>
    <t>темп зростання обігових коштів підприємства порівняно з початком року</t>
  </si>
  <si>
    <t>0117680</t>
  </si>
  <si>
    <t>Членські внески до асоціацій органів місцевого самоврядування</t>
  </si>
  <si>
    <t>покращення якості життя територіальних громад</t>
  </si>
  <si>
    <t>Захист прав та інтересів територіальних громад, органів місцевого самоврядування в органах державної влади, ознайомлення і обмін досвідом діяльності органів місцевого самоврядування щодо вирішення проблем соціально-економічного та культурного розвитку територіальних громад</t>
  </si>
  <si>
    <t>обсяг членських внесків</t>
  </si>
  <si>
    <t>кількість укладених договорів, угод</t>
  </si>
  <si>
    <t>середні витрати на один договор, угоду</t>
  </si>
  <si>
    <t>0110180</t>
  </si>
  <si>
    <t>відсутні</t>
  </si>
  <si>
    <t>дебіторська і кредиторська заборгованість на початок і кінець року відсутня</t>
  </si>
  <si>
    <t>є актуальною для подальшої її реалізації</t>
  </si>
  <si>
    <t>забезпечено виконання завдань програми при використанні бюджетних коштів</t>
  </si>
  <si>
    <t>має довгострокові наследки дії</t>
  </si>
  <si>
    <t>відсоток погашення видатків на виконання судових рішень</t>
  </si>
  <si>
    <t>Розширення місцевого, міжрегіонального, міжнародного  співробітництва органів місцевого самоврядування, формування нормативно-правової бази розвитку місцевого самоврядування та роботи обласної ради, налагодження дієвого зв`язку між органами  місцевого самоврядування, громадами, підвищення кваліфікації посадових осіб органів місцевого самоврядування та депутатів місцевих рад.</t>
  </si>
  <si>
    <t>обсяг видатків на виконання судових рішень</t>
  </si>
  <si>
    <t xml:space="preserve"> розвиток місцевого самоврядування в Харківській області, надання фінансової підтримки підприємствам комунальної власності та забезпечення майнових основ місцевого самоврядування</t>
  </si>
  <si>
    <t>Створення комплексної інформаційної-телекомунікаційної системи та впровадження єдиної системи електронного документообігу</t>
  </si>
  <si>
    <t>обсяг видатків, що спрямовується на  проведення заходів (придбання сучасного обладнання та програмного забезпечення)</t>
  </si>
  <si>
    <t>кількість заходів (придбання сучасного обладнання та програмного забезпечення)</t>
  </si>
  <si>
    <t>середні витрати на проведення заходів (придбання сучасного обладнання та програмного забезпечення)</t>
  </si>
  <si>
    <t>рівень виконання заходів</t>
  </si>
  <si>
    <t>відхилення касових видатків від планового показника відсутнє</t>
  </si>
  <si>
    <t xml:space="preserve">зменшення обсягів проведених видатків пояснюється коливанням чисельності наявного населення на 1 грудня кожного року , що використовується для розрахунку щорічного членського внеску </t>
  </si>
  <si>
    <t>відхилення касових видатків від планового показника пояснюється економією бюджетних коштів</t>
  </si>
  <si>
    <t>відхилення обсягу видатків від планових показників пояснюється економією бюджетних коштів</t>
  </si>
  <si>
    <t xml:space="preserve">відхилення середніх витрат  від планових показників пояснюється економією бюджетних коштів </t>
  </si>
  <si>
    <t>5.5</t>
  </si>
  <si>
    <t>"Виконання інвестиційних (проектів) програм":</t>
  </si>
  <si>
    <t xml:space="preserve">Код </t>
  </si>
  <si>
    <t>Залишок фінансування на майбутні періоди</t>
  </si>
  <si>
    <t>Виконано всього</t>
  </si>
  <si>
    <t xml:space="preserve">Виконано за звітний період </t>
  </si>
  <si>
    <t xml:space="preserve">План на звітний період з урахуванням змін </t>
  </si>
  <si>
    <t>Загальний обсяг фінансування проекту (програми), всього</t>
  </si>
  <si>
    <t>6=5-4</t>
  </si>
  <si>
    <t>8=3-7</t>
  </si>
  <si>
    <t>Надходження всього:</t>
  </si>
  <si>
    <t>Бюджет развитку за джерелами</t>
  </si>
  <si>
    <t>Надходження із загального фонду бюджету до спеціального фонду (бюджету розвитку)</t>
  </si>
  <si>
    <t xml:space="preserve">Запозичення до бюджету </t>
  </si>
  <si>
    <t>Інші джерела</t>
  </si>
  <si>
    <t>Видатки бюджету розвитку всього:</t>
  </si>
  <si>
    <t>Всього за інвестиційними проектами</t>
  </si>
  <si>
    <t>Напрям спрямування коштів (об`єкт) 1</t>
  </si>
  <si>
    <t>Напрям спрямування коштів (об`єкт) 2</t>
  </si>
  <si>
    <t>Інвестиційний проект (програма) 2</t>
  </si>
  <si>
    <t>Капітальні видатки з утримання бюджетних установ</t>
  </si>
  <si>
    <t>5.7.</t>
  </si>
  <si>
    <t>відхилення касових видатків від планового показника пояснюється економією бюджетних коштів, запланованих на реалізацію заходів, зокрема за результатами проведення публічних закупівель та непроведенням деяких заходів</t>
  </si>
  <si>
    <t>відхилення касових видатків від планового показника пояснюється економією бюджетних коштів, запланованих на реалізацію заходів</t>
  </si>
  <si>
    <t>відхилення середніх витрат на проведення заходів  від планових показників пояснюється  економією бюджетних коштів, запланованих на реалізацію заходів</t>
  </si>
  <si>
    <t>відхилення середніх витрат на проведення заходів  від планових показників пояснюється різним обсягом видатків на проведення одного заходу,  у зв`язку з чим витрати на проведені заходи виявилися  вищче, ніж на ті, що не проводилися</t>
  </si>
  <si>
    <t>відхилення  виникло у зв`язку із підвищенням заробітної плати до передбаченого державою мінімуму, збільшенням тарифів на послуги теплопостачання та наявності коштів на розрахункових рахунках підприємства</t>
  </si>
  <si>
    <t>сприяє виконанню повноважень відповідно до Коституції та Закону України "Про місцеве самоврядування в Україні"</t>
  </si>
  <si>
    <t>має довгострокові наслідки дії</t>
  </si>
  <si>
    <t>співвідношення суми членських внесків до розміру членських внесків порівняно з попереднім роком</t>
  </si>
  <si>
    <t>сприяє виконанню повноважень  відповідно до Коституції та Закону України "Про місцеве самоврядування в Україні" та покращенню якості життя територіальних громад</t>
  </si>
  <si>
    <t>Інша діяльність у сфері державного управління</t>
  </si>
  <si>
    <t>забезпечення діяльності територіальної виборчої комісії щодо виконання її повноважень в період після закінчення виборчого процесу</t>
  </si>
  <si>
    <t>Забезпечення діяльності територіальної виборчої комісії щодо виконання її повноважень в період після закінчення виборчого процесу</t>
  </si>
  <si>
    <t>за 2020 рік</t>
  </si>
  <si>
    <t>Фінансова підтримка ОБЛАСНОГО КОМУНАЛЬНОГО ПІДПРИЄМСТВА ХАРКІВСЬКОЇ ОБЛАСНОЇ РАДИ "ЗНАХІДКА"</t>
  </si>
  <si>
    <t>1.6</t>
  </si>
  <si>
    <t>темп зменшення кількості заходів порівняно з попереднім роком пояснюється тим, що у поточному році заходи були проведені не в повному обсязі у зв`язку з обмеженнями, спричиненими гострою респіраторною хворобою COVID-19</t>
  </si>
  <si>
    <t xml:space="preserve">відхилення обсягу видатків від планових показників пояснюється економією бюджетних коштів, запланованих на реалізацію заходів, зокрема за результатами проведення публічних закупівель </t>
  </si>
  <si>
    <t>відхилення обсягу видатків від планових показників пояснюється економією бюджетних коштів, запланованих на реалізацію заходів, зокрема за результатами проведення публічних закупівель та непроведенням деяких заходів у зв`язку з обмеженнями, спричиненими гострою респіраторною хворобою COVID-19</t>
  </si>
  <si>
    <t>відхилення кількості проведених заходів  від планових показників пояснюється непроведенням деяких заходів у зв`язку з обмеженнями, спричиненими гострою респіраторною хворобою COVID-19</t>
  </si>
  <si>
    <t>відхилення обсягу видатків від планових показників пояснюється  економією бюджетних коштів, запланованих на реалізацію заходів</t>
  </si>
  <si>
    <t>відхилення середніх витрат на проведення заходів  від планових показників пояснюється економією бюджетних коштів, на проведення заходу</t>
  </si>
  <si>
    <t>Фінансова підтримка КП ХОР "ОБЛАСНИЙ ЛОГІСТИЧНИЙ ЦЕНТР"</t>
  </si>
  <si>
    <t>кількість укладених договорів про передачу в оренду майна , що знаходиться на балансі комунального підприємства</t>
  </si>
  <si>
    <t>темп зростання кількості укладених договорів про передачу в оренду майна  порівняно з попереднім роком</t>
  </si>
  <si>
    <t>співвідношення суми фінансової підтримки підприємства до розміру фінансової підтримки порівняно з попереднім роком</t>
  </si>
  <si>
    <t>1.7</t>
  </si>
  <si>
    <t>зменшення  обсягу проведених видатків пояснюєтся  економією бюджетних коштів</t>
  </si>
  <si>
    <t xml:space="preserve">відхилення середніх витрат  пояснюється економією бюджетних коштів </t>
  </si>
  <si>
    <t xml:space="preserve">темп зменшення середніх витрат на забезпечення  діяльності територіальної виборчої комісії пояснюється економією бюджетних коштів </t>
  </si>
  <si>
    <t>забезпечює діяльність Харківської  обласної територіальної виборчої комісії щодо виконання  повноважень в період після закінчення виборчого процесу місцевих виборів</t>
  </si>
  <si>
    <t>відхилення касових видатків від планового показника пояснюється економією бюджетних коштів, запланованих на реалізацію заходів, зокрема за результатами проведення публічних закупівель та непроведенням деяких заходів у зв`язку з обмеженнями, спричиненими гострою респіраторною хворобою COVID-19</t>
  </si>
  <si>
    <t xml:space="preserve">відхилення касових видатків від планового показника пояснюється економією бюджетних коштів, запланованих на реалізацію заходів, зокрема за результатами проведення публічних закупівель </t>
  </si>
  <si>
    <t>збільшення  обсягу проведених видатків пояснюєтся  зростанням фінансової підтримки  підприємствам</t>
  </si>
  <si>
    <t>відхилення кількості проведених заходів  від показників попереднього року пояснюється непроведенням деяких заходів у зв`язку з обмеженнями, спричиненими гострою респіраторною хворобою COVID-19</t>
  </si>
  <si>
    <t>темпу зростання кількості заходів порівняно з попереднім роком не видбулось внаследок обмежень, спричинених гострою респіраторною хворобою COVID-19</t>
  </si>
  <si>
    <t>зменшення обсягу видатків пояснюється тим, що у 2020 році було проведено заходів меньше ніж у попередньому році</t>
  </si>
  <si>
    <t xml:space="preserve"> зменшення кількості проведених  заходів порівняно з попереднім роком пояснюється затвердженими плановами показниками на 2020 рік в меньшому обсязі</t>
  </si>
  <si>
    <t>збільшення  обсягу  видатків пояснюєтся тим, що у 2020 році зросла фінансова підтримка підприємств комунальної власності</t>
  </si>
  <si>
    <t>зменшення середніх витрат на проведення заходу пояснюється економією коштів</t>
  </si>
  <si>
    <t>темпу зростання кількості заходів порівняно з попереднім роком не відбулось тому, що  планові показники на 2020 рік були затверджені в меншому обсязі</t>
  </si>
  <si>
    <t xml:space="preserve"> зменшення кількості проведених  заходів порівняно з попереднім роком пояснюється затвердженими плановами показниками на 2020 рік в меншому обсязі</t>
  </si>
  <si>
    <t xml:space="preserve">темпу зростання середніх витрат на забезпечення  діяльності територіальної виборчої комісії порівняно з попереднім роком не відбулося в наслідок економії бюджетних коштів </t>
  </si>
  <si>
    <t>збільшення проведених видатків пояснюєтся тим, що у звітному році  заходи виконані у більшому обсязі ніж у попередньому році</t>
  </si>
  <si>
    <t>середні витрати на проведення заходу збільшились  у зв`язку з тим що, заходи виконувались  у більшому обсязі ніж у попередньому році</t>
  </si>
  <si>
    <t>Полтавська обласна рада</t>
  </si>
  <si>
    <t>Начальник відділу фінансового та господарського забезпечення - головний бухгалтер виконавчого апарату обласної ради</t>
  </si>
  <si>
    <t>В.О. Лопаткіна</t>
  </si>
  <si>
    <t>Програма розроблена з метою створення належних умов для забезпечення діяльності органів місцевого самоврядування у Полтавській області, підвищення ефективності їхньої роботи, розповсюдження передового досвіду та покращення якості життя територіальних громад, забезпечення діалогу між органами місцевого самоврядування і владою.</t>
  </si>
  <si>
    <t>Забезпечення виконання наданих законодавством повноважень у регіоні. Забезпечення прийняття участі представників обласної ради в діяльності Української асоціації районних та обласних рад та Асоціації «Полтавської обласної асоціації органів місцевого самоврядування»</t>
  </si>
  <si>
    <t xml:space="preserve">відхилення пояснюється через зміну сум договорів   </t>
  </si>
  <si>
    <t>Членські внески</t>
  </si>
  <si>
    <t>Кількість Асоціацій, установ (шт.)</t>
  </si>
  <si>
    <t>обсяг видатківна оплату членських внесків (тис. грн)</t>
  </si>
  <si>
    <t>середньорічний розмір внеску (тис.грн)</t>
  </si>
  <si>
    <t>відсоток перерахування внесків (%)</t>
  </si>
  <si>
    <t>В 2020 році по бюджетній програмі за КПКВК МБ 0117680 "Членські внески до асоціацій органів місцевого самоврядування" Обласною радою бралися бюджетні зобов’язання та здійснювалися відповідні видатки за загальним фондом бюджету тільки в межах бюджетних асигнувань, забезпечуючи цільове спрямування та використання бюджетних коштів. Для повного та вчасного використання коштів і одночасного недопущення виникнення кредиторської та дебіторської заборгованості оперативно та відповідально опрацьовувалися підтвердні документи, що надавалися до казначейства, реєстрація бюджетних зобов'язань та бюджетних фінансових зобов'язань були взяті в межах кошторисних призначень. Дебіторська, кредиторська заборгованість відсутня.</t>
  </si>
  <si>
    <t xml:space="preserve">У 2020 році фінансування Полтавської обласної ради за бюджетною програмою КПКВК МБ 0117680 «Членські внески до асоціацій органів місцевого самоврядування» здійснювалося в межах затвердженого кошторису. Програма розроблена з метою створення належних умов для забезпечення діяльності органів місцевого самоврядування у Полтавській області, підвищення ефективності їхньої роботи, розповсюдження передового досвіду та покращення якості життя територіальних громад, забезпечення діалогу між органами місцевого самоврядування і владою. Сплачено членські внески до асоціацій, членом яких є Полтавська обласна рада (захід 3.3 Програми розвитку місцевого самоврядування у Полтавській області на 2018-2020 роки).
Обласною радою бралися бюджетні зобов’язання та здійснювалися відповідні видатки за загальним фондом бюджету тільки в межах бюджетних асигнувань, забезпечуючи цільове спрямування та використання бюджетних коштів.
</t>
  </si>
</sst>
</file>

<file path=xl/styles.xml><?xml version="1.0" encoding="utf-8"?>
<styleSheet xmlns="http://schemas.openxmlformats.org/spreadsheetml/2006/main">
  <numFmts count="6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#,##0.0"/>
    <numFmt numFmtId="203" formatCode="0.0000"/>
    <numFmt numFmtId="204" formatCode="0.000"/>
    <numFmt numFmtId="205" formatCode="0.0"/>
    <numFmt numFmtId="206" formatCode="0.00000"/>
    <numFmt numFmtId="207" formatCode="0.0000000000"/>
    <numFmt numFmtId="208" formatCode="0.000000000"/>
    <numFmt numFmtId="209" formatCode="0.00000000"/>
    <numFmt numFmtId="210" formatCode="0.0000000"/>
    <numFmt numFmtId="211" formatCode="0.000000"/>
    <numFmt numFmtId="212" formatCode="0.00000000000"/>
    <numFmt numFmtId="213" formatCode="0.000000000000"/>
    <numFmt numFmtId="214" formatCode="0.0000000000000"/>
    <numFmt numFmtId="215" formatCode="0.00000000000000"/>
    <numFmt numFmtId="216" formatCode="0.000000000000000"/>
    <numFmt numFmtId="217" formatCode="0.0000000000000000"/>
    <numFmt numFmtId="218" formatCode="0.00000000000000000"/>
    <numFmt numFmtId="219" formatCode="0.000000000000000000"/>
    <numFmt numFmtId="220" formatCode="0.0000000000000000000"/>
    <numFmt numFmtId="221" formatCode="#,##0.000"/>
    <numFmt numFmtId="222" formatCode="#,##0.0000"/>
    <numFmt numFmtId="223" formatCode="[$-422]d\ mmmm\ yyyy&quot; р.&quot;"/>
  </numFmts>
  <fonts count="49">
    <font>
      <sz val="10"/>
      <color indexed="8"/>
      <name val="ARIAL"/>
      <family val="0"/>
    </font>
    <font>
      <sz val="12"/>
      <color indexed="8"/>
      <name val="Times New Roman"/>
      <family val="2"/>
    </font>
    <font>
      <sz val="10"/>
      <name val="Helv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sz val="12"/>
      <color indexed="9"/>
      <name val="Times New Roman"/>
      <family val="2"/>
    </font>
    <font>
      <sz val="12"/>
      <color indexed="61"/>
      <name val="Times New Roman"/>
      <family val="2"/>
    </font>
    <font>
      <b/>
      <sz val="12"/>
      <color indexed="62"/>
      <name val="Times New Roman"/>
      <family val="2"/>
    </font>
    <font>
      <b/>
      <sz val="12"/>
      <color indexed="51"/>
      <name val="Times New Roman"/>
      <family val="2"/>
    </font>
    <font>
      <b/>
      <sz val="15"/>
      <color indexed="61"/>
      <name val="Times New Roman"/>
      <family val="2"/>
    </font>
    <font>
      <b/>
      <sz val="13"/>
      <color indexed="61"/>
      <name val="Times New Roman"/>
      <family val="2"/>
    </font>
    <font>
      <b/>
      <sz val="11"/>
      <color indexed="61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1"/>
      <name val="Cambria"/>
      <family val="2"/>
    </font>
    <font>
      <sz val="12"/>
      <color indexed="59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1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name val="Times New Roman"/>
      <family val="1"/>
    </font>
    <font>
      <sz val="8"/>
      <color indexed="8"/>
      <name val="Times New Roman"/>
      <family val="1"/>
    </font>
    <font>
      <sz val="5"/>
      <color indexed="8"/>
      <name val="Times New Roman"/>
      <family val="1"/>
    </font>
    <font>
      <sz val="6"/>
      <color indexed="8"/>
      <name val="Times New Roman"/>
      <family val="1"/>
    </font>
    <font>
      <b/>
      <sz val="6"/>
      <name val="Times New Roman"/>
      <family val="1"/>
    </font>
    <font>
      <b/>
      <sz val="11"/>
      <color indexed="8"/>
      <name val="Times New Roman"/>
      <family val="1"/>
    </font>
    <font>
      <sz val="8"/>
      <name val="Arial"/>
      <family val="2"/>
    </font>
    <font>
      <b/>
      <u val="single"/>
      <sz val="11"/>
      <name val="Times New Roman"/>
      <family val="1"/>
    </font>
    <font>
      <sz val="9"/>
      <name val="Times New Roman"/>
      <family val="1"/>
    </font>
    <font>
      <vertAlign val="superscript"/>
      <sz val="9"/>
      <color indexed="8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u val="single"/>
      <sz val="9"/>
      <name val="Times New Roman"/>
      <family val="1"/>
    </font>
    <font>
      <b/>
      <i/>
      <sz val="9"/>
      <color indexed="8"/>
      <name val="Times New Roman"/>
      <family val="1"/>
    </font>
    <font>
      <b/>
      <sz val="10"/>
      <name val="Times New Roman"/>
      <family val="1"/>
    </font>
    <font>
      <b/>
      <sz val="2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1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1" fillId="7" borderId="1" applyNumberFormat="0" applyAlignment="0" applyProtection="0"/>
    <xf numFmtId="9" fontId="9" fillId="0" borderId="0" applyFont="0" applyFill="0" applyBorder="0" applyAlignment="0" applyProtection="0"/>
    <xf numFmtId="0" fontId="25" fillId="10" borderId="0" applyNumberFormat="0" applyBorder="0" applyAlignment="0" applyProtection="0"/>
    <xf numFmtId="0" fontId="46" fillId="0" borderId="0" applyNumberFormat="0" applyFill="0" applyBorder="0" applyAlignment="0" applyProtection="0"/>
    <xf numFmtId="180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9" borderId="0" applyNumberFormat="0" applyBorder="0" applyAlignment="0" applyProtection="0"/>
    <xf numFmtId="0" fontId="10" fillId="14" borderId="0" applyNumberFormat="0" applyBorder="0" applyAlignment="0" applyProtection="0"/>
    <xf numFmtId="0" fontId="18" fillId="15" borderId="6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13" fillId="16" borderId="1" applyNumberFormat="0" applyAlignment="0" applyProtection="0"/>
    <xf numFmtId="0" fontId="28" fillId="0" borderId="0">
      <alignment/>
      <protection/>
    </xf>
    <xf numFmtId="0" fontId="47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21" fillId="17" borderId="0" applyNumberFormat="0" applyBorder="0" applyAlignment="0" applyProtection="0"/>
    <xf numFmtId="0" fontId="9" fillId="4" borderId="8" applyNumberFormat="0" applyFont="0" applyAlignment="0" applyProtection="0"/>
    <xf numFmtId="0" fontId="12" fillId="16" borderId="9" applyNumberFormat="0" applyAlignment="0" applyProtection="0"/>
    <xf numFmtId="0" fontId="2" fillId="0" borderId="0">
      <alignment/>
      <protection/>
    </xf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81" fontId="9" fillId="0" borderId="0" applyFont="0" applyFill="0" applyBorder="0" applyAlignment="0" applyProtection="0"/>
    <xf numFmtId="179" fontId="9" fillId="0" borderId="0" applyFont="0" applyFill="0" applyBorder="0" applyAlignment="0" applyProtection="0"/>
  </cellStyleXfs>
  <cellXfs count="357">
    <xf numFmtId="0" fontId="0" fillId="0" borderId="0" xfId="0" applyAlignment="1">
      <alignment vertical="top"/>
    </xf>
    <xf numFmtId="0" fontId="4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5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top"/>
    </xf>
    <xf numFmtId="0" fontId="0" fillId="0" borderId="0" xfId="0" applyFill="1" applyAlignment="1">
      <alignment vertical="top" wrapText="1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30" fillId="0" borderId="0" xfId="0" applyFont="1" applyFill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31" fillId="0" borderId="0" xfId="0" applyFont="1" applyFill="1" applyBorder="1" applyAlignment="1">
      <alignment horizontal="left" vertical="top" wrapText="1"/>
    </xf>
    <xf numFmtId="0" fontId="32" fillId="16" borderId="1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center" vertical="top"/>
    </xf>
    <xf numFmtId="0" fontId="36" fillId="0" borderId="0" xfId="0" applyFont="1" applyFill="1" applyAlignment="1">
      <alignment vertical="top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top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top"/>
    </xf>
    <xf numFmtId="0" fontId="6" fillId="18" borderId="0" xfId="0" applyFont="1" applyFill="1" applyBorder="1" applyAlignment="1">
      <alignment vertical="top"/>
    </xf>
    <xf numFmtId="0" fontId="48" fillId="0" borderId="0" xfId="0" applyFont="1" applyBorder="1" applyAlignment="1">
      <alignment vertical="center" wrapText="1"/>
    </xf>
    <xf numFmtId="0" fontId="35" fillId="0" borderId="0" xfId="0" applyFont="1" applyFill="1" applyAlignment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center" vertical="center"/>
    </xf>
    <xf numFmtId="202" fontId="3" fillId="0" borderId="0" xfId="0" applyNumberFormat="1" applyFont="1" applyFill="1" applyBorder="1" applyAlignment="1">
      <alignment horizontal="center" vertical="center"/>
    </xf>
    <xf numFmtId="202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205" fontId="5" fillId="0" borderId="0" xfId="0" applyNumberFormat="1" applyFont="1" applyFill="1" applyBorder="1" applyAlignment="1">
      <alignment horizontal="center" vertical="center" wrapText="1"/>
    </xf>
    <xf numFmtId="202" fontId="36" fillId="0" borderId="0" xfId="0" applyNumberFormat="1" applyFont="1" applyFill="1" applyBorder="1" applyAlignment="1">
      <alignment horizontal="center" vertical="center" wrapText="1"/>
    </xf>
    <xf numFmtId="202" fontId="5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0" fontId="4" fillId="18" borderId="0" xfId="0" applyFont="1" applyFill="1" applyAlignment="1">
      <alignment vertical="top"/>
    </xf>
    <xf numFmtId="0" fontId="40" fillId="0" borderId="0" xfId="0" applyFont="1" applyFill="1" applyAlignment="1">
      <alignment vertical="center"/>
    </xf>
    <xf numFmtId="0" fontId="5" fillId="18" borderId="0" xfId="0" applyFont="1" applyFill="1" applyBorder="1" applyAlignment="1">
      <alignment vertical="center" wrapText="1"/>
    </xf>
    <xf numFmtId="0" fontId="42" fillId="18" borderId="0" xfId="0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18" borderId="0" xfId="0" applyFont="1" applyFill="1" applyBorder="1" applyAlignment="1">
      <alignment horizontal="center" vertical="center" wrapText="1"/>
    </xf>
    <xf numFmtId="202" fontId="5" fillId="0" borderId="12" xfId="0" applyNumberFormat="1" applyFont="1" applyFill="1" applyBorder="1" applyAlignment="1">
      <alignment horizontal="center" vertical="center" wrapText="1"/>
    </xf>
    <xf numFmtId="202" fontId="36" fillId="0" borderId="1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49" fontId="27" fillId="0" borderId="12" xfId="0" applyNumberFormat="1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left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3" fontId="36" fillId="0" borderId="12" xfId="0" applyNumberFormat="1" applyFont="1" applyFill="1" applyBorder="1" applyAlignment="1">
      <alignment horizontal="center" vertical="center" wrapText="1"/>
    </xf>
    <xf numFmtId="202" fontId="27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6" fillId="18" borderId="12" xfId="0" applyFont="1" applyFill="1" applyBorder="1" applyAlignment="1">
      <alignment horizontal="center" vertical="center" wrapText="1"/>
    </xf>
    <xf numFmtId="205" fontId="5" fillId="0" borderId="12" xfId="0" applyNumberFormat="1" applyFont="1" applyFill="1" applyBorder="1" applyAlignment="1">
      <alignment horizontal="center" vertical="center" wrapText="1"/>
    </xf>
    <xf numFmtId="0" fontId="5" fillId="18" borderId="12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left" vertical="center" wrapText="1"/>
    </xf>
    <xf numFmtId="202" fontId="36" fillId="0" borderId="13" xfId="0" applyNumberFormat="1" applyFont="1" applyFill="1" applyBorder="1" applyAlignment="1">
      <alignment horizontal="center" vertical="center" wrapText="1"/>
    </xf>
    <xf numFmtId="202" fontId="36" fillId="0" borderId="10" xfId="0" applyNumberFormat="1" applyFont="1" applyFill="1" applyBorder="1" applyAlignment="1">
      <alignment horizontal="center" vertical="center" wrapText="1"/>
    </xf>
    <xf numFmtId="202" fontId="36" fillId="0" borderId="14" xfId="0" applyNumberFormat="1" applyFont="1" applyFill="1" applyBorder="1" applyAlignment="1">
      <alignment horizontal="center" vertical="center" wrapText="1"/>
    </xf>
    <xf numFmtId="202" fontId="5" fillId="0" borderId="13" xfId="0" applyNumberFormat="1" applyFont="1" applyFill="1" applyBorder="1" applyAlignment="1">
      <alignment horizontal="center" vertical="center" wrapText="1"/>
    </xf>
    <xf numFmtId="202" fontId="5" fillId="0" borderId="14" xfId="0" applyNumberFormat="1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 wrapText="1"/>
    </xf>
    <xf numFmtId="202" fontId="5" fillId="0" borderId="10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41" fillId="0" borderId="13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left" vertical="center" wrapText="1"/>
    </xf>
    <xf numFmtId="0" fontId="41" fillId="0" borderId="14" xfId="0" applyFont="1" applyFill="1" applyBorder="1" applyAlignment="1">
      <alignment horizontal="left" vertical="center" wrapText="1"/>
    </xf>
    <xf numFmtId="3" fontId="36" fillId="0" borderId="13" xfId="0" applyNumberFormat="1" applyFont="1" applyFill="1" applyBorder="1" applyAlignment="1">
      <alignment horizontal="center" vertical="center" wrapText="1"/>
    </xf>
    <xf numFmtId="3" fontId="36" fillId="0" borderId="10" xfId="0" applyNumberFormat="1" applyFont="1" applyFill="1" applyBorder="1" applyAlignment="1">
      <alignment horizontal="center" vertical="center" wrapText="1"/>
    </xf>
    <xf numFmtId="3" fontId="36" fillId="0" borderId="14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1" fontId="29" fillId="0" borderId="12" xfId="0" applyNumberFormat="1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49" fontId="27" fillId="0" borderId="13" xfId="0" applyNumberFormat="1" applyFont="1" applyFill="1" applyBorder="1" applyAlignment="1">
      <alignment horizontal="center" vertical="center" wrapText="1"/>
    </xf>
    <xf numFmtId="49" fontId="27" fillId="0" borderId="14" xfId="0" applyNumberFormat="1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202" fontId="5" fillId="18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top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36" fillId="18" borderId="13" xfId="0" applyFont="1" applyFill="1" applyBorder="1" applyAlignment="1">
      <alignment horizontal="left" vertical="center" wrapText="1"/>
    </xf>
    <xf numFmtId="0" fontId="36" fillId="18" borderId="10" xfId="0" applyFont="1" applyFill="1" applyBorder="1" applyAlignment="1">
      <alignment horizontal="left" vertical="center" wrapText="1"/>
    </xf>
    <xf numFmtId="0" fontId="36" fillId="18" borderId="14" xfId="0" applyFont="1" applyFill="1" applyBorder="1" applyAlignment="1">
      <alignment horizontal="left" vertical="center" wrapText="1"/>
    </xf>
    <xf numFmtId="0" fontId="36" fillId="0" borderId="13" xfId="0" applyFont="1" applyBorder="1" applyAlignment="1">
      <alignment horizontal="left" vertical="center" wrapText="1"/>
    </xf>
    <xf numFmtId="0" fontId="36" fillId="0" borderId="10" xfId="0" applyFont="1" applyBorder="1" applyAlignment="1">
      <alignment horizontal="left" vertical="center" wrapText="1"/>
    </xf>
    <xf numFmtId="0" fontId="36" fillId="0" borderId="14" xfId="0" applyFont="1" applyBorder="1" applyAlignment="1">
      <alignment horizontal="left" vertical="center" wrapText="1"/>
    </xf>
    <xf numFmtId="202" fontId="38" fillId="0" borderId="13" xfId="0" applyNumberFormat="1" applyFont="1" applyFill="1" applyBorder="1" applyAlignment="1">
      <alignment horizontal="center" vertical="center" wrapText="1"/>
    </xf>
    <xf numFmtId="202" fontId="38" fillId="0" borderId="10" xfId="0" applyNumberFormat="1" applyFont="1" applyFill="1" applyBorder="1" applyAlignment="1">
      <alignment horizontal="center" vertical="center" wrapText="1"/>
    </xf>
    <xf numFmtId="202" fontId="38" fillId="0" borderId="14" xfId="0" applyNumberFormat="1" applyFont="1" applyFill="1" applyBorder="1" applyAlignment="1">
      <alignment horizontal="center" vertical="center" wrapText="1"/>
    </xf>
    <xf numFmtId="202" fontId="27" fillId="0" borderId="13" xfId="0" applyNumberFormat="1" applyFont="1" applyFill="1" applyBorder="1" applyAlignment="1">
      <alignment horizontal="center" vertical="center" wrapText="1"/>
    </xf>
    <xf numFmtId="202" fontId="27" fillId="0" borderId="10" xfId="0" applyNumberFormat="1" applyFont="1" applyFill="1" applyBorder="1" applyAlignment="1">
      <alignment horizontal="center" vertical="center" wrapText="1"/>
    </xf>
    <xf numFmtId="202" fontId="27" fillId="0" borderId="14" xfId="0" applyNumberFormat="1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left" vertical="center" wrapText="1"/>
    </xf>
    <xf numFmtId="202" fontId="38" fillId="0" borderId="12" xfId="0" applyNumberFormat="1" applyFont="1" applyFill="1" applyBorder="1" applyAlignment="1">
      <alignment horizontal="center" vertical="center" wrapText="1"/>
    </xf>
    <xf numFmtId="0" fontId="5" fillId="18" borderId="13" xfId="0" applyFont="1" applyFill="1" applyBorder="1" applyAlignment="1">
      <alignment horizontal="center" vertical="center" wrapText="1"/>
    </xf>
    <xf numFmtId="0" fontId="5" fillId="18" borderId="10" xfId="0" applyFont="1" applyFill="1" applyBorder="1" applyAlignment="1">
      <alignment horizontal="center" vertical="center" wrapText="1"/>
    </xf>
    <xf numFmtId="0" fontId="5" fillId="18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2" fillId="18" borderId="12" xfId="0" applyFont="1" applyFill="1" applyBorder="1" applyAlignment="1">
      <alignment horizontal="left" vertical="center" wrapText="1"/>
    </xf>
    <xf numFmtId="0" fontId="36" fillId="18" borderId="12" xfId="0" applyFont="1" applyFill="1" applyBorder="1" applyAlignment="1">
      <alignment horizontal="left" vertical="center" wrapText="1"/>
    </xf>
    <xf numFmtId="0" fontId="27" fillId="18" borderId="12" xfId="0" applyFont="1" applyFill="1" applyBorder="1" applyAlignment="1">
      <alignment horizontal="left" vertical="center" wrapText="1"/>
    </xf>
    <xf numFmtId="0" fontId="5" fillId="18" borderId="12" xfId="0" applyFont="1" applyFill="1" applyBorder="1" applyAlignment="1">
      <alignment horizontal="left" vertical="center" wrapText="1"/>
    </xf>
    <xf numFmtId="205" fontId="36" fillId="0" borderId="12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center" vertical="center" wrapText="1"/>
    </xf>
    <xf numFmtId="202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left" vertical="top" wrapText="1"/>
    </xf>
    <xf numFmtId="202" fontId="5" fillId="0" borderId="12" xfId="0" applyNumberFormat="1" applyFont="1" applyFill="1" applyBorder="1" applyAlignment="1">
      <alignment horizontal="center" vertical="center"/>
    </xf>
    <xf numFmtId="49" fontId="36" fillId="0" borderId="11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top"/>
    </xf>
    <xf numFmtId="0" fontId="6" fillId="0" borderId="0" xfId="0" applyFont="1" applyFill="1" applyAlignment="1">
      <alignment vertical="top"/>
    </xf>
    <xf numFmtId="0" fontId="38" fillId="0" borderId="0" xfId="0" applyFont="1" applyFill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49" fontId="4" fillId="0" borderId="0" xfId="0" applyNumberFormat="1" applyFont="1" applyFill="1" applyAlignment="1">
      <alignment horizontal="center" vertical="top"/>
    </xf>
    <xf numFmtId="0" fontId="4" fillId="0" borderId="11" xfId="0" applyFont="1" applyFill="1" applyBorder="1" applyAlignment="1">
      <alignment horizontal="right" vertical="center"/>
    </xf>
    <xf numFmtId="0" fontId="8" fillId="18" borderId="0" xfId="0" applyFont="1" applyFill="1" applyAlignment="1">
      <alignment horizontal="center" vertical="top"/>
    </xf>
    <xf numFmtId="0" fontId="6" fillId="18" borderId="0" xfId="0" applyFont="1" applyFill="1" applyBorder="1" applyAlignment="1">
      <alignment horizontal="center" vertical="top"/>
    </xf>
    <xf numFmtId="0" fontId="48" fillId="18" borderId="0" xfId="0" applyFont="1" applyFill="1" applyBorder="1" applyAlignment="1">
      <alignment horizontal="left" vertical="center" wrapText="1"/>
    </xf>
    <xf numFmtId="0" fontId="40" fillId="0" borderId="0" xfId="0" applyFont="1" applyFill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202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205" fontId="5" fillId="18" borderId="12" xfId="0" applyNumberFormat="1" applyFont="1" applyFill="1" applyBorder="1" applyAlignment="1">
      <alignment horizontal="center" vertical="center" wrapText="1"/>
    </xf>
    <xf numFmtId="0" fontId="27" fillId="18" borderId="12" xfId="0" applyFont="1" applyFill="1" applyBorder="1" applyAlignment="1">
      <alignment horizontal="center" vertical="center" wrapText="1"/>
    </xf>
    <xf numFmtId="1" fontId="39" fillId="0" borderId="12" xfId="0" applyNumberFormat="1" applyFont="1" applyFill="1" applyBorder="1" applyAlignment="1">
      <alignment horizontal="center" vertical="center" wrapText="1"/>
    </xf>
    <xf numFmtId="0" fontId="36" fillId="18" borderId="13" xfId="0" applyFont="1" applyFill="1" applyBorder="1" applyAlignment="1">
      <alignment horizontal="center" vertical="center" wrapText="1"/>
    </xf>
    <xf numFmtId="0" fontId="36" fillId="18" borderId="10" xfId="0" applyFont="1" applyFill="1" applyBorder="1" applyAlignment="1">
      <alignment horizontal="center" vertical="center" wrapText="1"/>
    </xf>
    <xf numFmtId="0" fontId="36" fillId="18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4" fillId="16" borderId="11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right" vertical="top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3" fillId="16" borderId="12" xfId="0" applyFont="1" applyFill="1" applyBorder="1" applyAlignment="1">
      <alignment horizontal="center" vertical="center" wrapText="1"/>
    </xf>
    <xf numFmtId="0" fontId="3" fillId="19" borderId="13" xfId="0" applyFont="1" applyFill="1" applyBorder="1" applyAlignment="1">
      <alignment horizontal="center" vertical="center" wrapText="1"/>
    </xf>
    <xf numFmtId="0" fontId="3" fillId="19" borderId="10" xfId="0" applyFont="1" applyFill="1" applyBorder="1" applyAlignment="1">
      <alignment horizontal="center" vertical="center" wrapText="1"/>
    </xf>
    <xf numFmtId="0" fontId="3" fillId="19" borderId="14" xfId="0" applyFont="1" applyFill="1" applyBorder="1" applyAlignment="1">
      <alignment horizontal="center" vertical="center" wrapText="1"/>
    </xf>
    <xf numFmtId="205" fontId="3" fillId="16" borderId="13" xfId="0" applyNumberFormat="1" applyFont="1" applyFill="1" applyBorder="1" applyAlignment="1">
      <alignment horizontal="center" vertical="center" wrapText="1"/>
    </xf>
    <xf numFmtId="205" fontId="3" fillId="16" borderId="10" xfId="0" applyNumberFormat="1" applyFont="1" applyFill="1" applyBorder="1" applyAlignment="1">
      <alignment horizontal="center" vertical="center" wrapText="1"/>
    </xf>
    <xf numFmtId="205" fontId="3" fillId="16" borderId="14" xfId="0" applyNumberFormat="1" applyFont="1" applyFill="1" applyBorder="1" applyAlignment="1">
      <alignment horizontal="center" vertical="center" wrapText="1"/>
    </xf>
    <xf numFmtId="202" fontId="3" fillId="16" borderId="13" xfId="0" applyNumberFormat="1" applyFont="1" applyFill="1" applyBorder="1" applyAlignment="1">
      <alignment horizontal="center" vertical="center" wrapText="1"/>
    </xf>
    <xf numFmtId="202" fontId="3" fillId="16" borderId="10" xfId="0" applyNumberFormat="1" applyFont="1" applyFill="1" applyBorder="1" applyAlignment="1">
      <alignment horizontal="center" vertical="center" wrapText="1"/>
    </xf>
    <xf numFmtId="202" fontId="3" fillId="16" borderId="14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wrapText="1"/>
    </xf>
    <xf numFmtId="0" fontId="3" fillId="16" borderId="12" xfId="0" applyFont="1" applyFill="1" applyBorder="1" applyAlignment="1">
      <alignment vertical="center" wrapText="1"/>
    </xf>
    <xf numFmtId="0" fontId="3" fillId="16" borderId="13" xfId="0" applyFont="1" applyFill="1" applyBorder="1" applyAlignment="1">
      <alignment horizontal="center" vertical="center" wrapText="1"/>
    </xf>
    <xf numFmtId="0" fontId="3" fillId="16" borderId="10" xfId="0" applyFont="1" applyFill="1" applyBorder="1" applyAlignment="1">
      <alignment horizontal="center" vertical="center" wrapText="1"/>
    </xf>
    <xf numFmtId="0" fontId="8" fillId="16" borderId="13" xfId="0" applyFont="1" applyFill="1" applyBorder="1" applyAlignment="1">
      <alignment horizontal="center" vertical="top" wrapText="1"/>
    </xf>
    <xf numFmtId="0" fontId="8" fillId="16" borderId="14" xfId="0" applyFont="1" applyFill="1" applyBorder="1" applyAlignment="1">
      <alignment horizontal="center" vertical="top" wrapText="1"/>
    </xf>
    <xf numFmtId="0" fontId="8" fillId="16" borderId="12" xfId="0" applyFont="1" applyFill="1" applyBorder="1" applyAlignment="1">
      <alignment wrapText="1"/>
    </xf>
    <xf numFmtId="0" fontId="3" fillId="0" borderId="12" xfId="0" applyFont="1" applyFill="1" applyBorder="1" applyAlignment="1">
      <alignment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3" fillId="16" borderId="14" xfId="0" applyFont="1" applyFill="1" applyBorder="1" applyAlignment="1">
      <alignment horizontal="center" vertical="center" wrapText="1"/>
    </xf>
    <xf numFmtId="202" fontId="3" fillId="0" borderId="13" xfId="0" applyNumberFormat="1" applyFont="1" applyFill="1" applyBorder="1" applyAlignment="1">
      <alignment horizontal="center" vertical="center" wrapText="1"/>
    </xf>
    <xf numFmtId="0" fontId="8" fillId="16" borderId="13" xfId="0" applyFont="1" applyFill="1" applyBorder="1" applyAlignment="1">
      <alignment horizontal="center" wrapText="1"/>
    </xf>
    <xf numFmtId="0" fontId="8" fillId="16" borderId="10" xfId="0" applyFont="1" applyFill="1" applyBorder="1" applyAlignment="1">
      <alignment horizontal="center" wrapText="1"/>
    </xf>
    <xf numFmtId="0" fontId="8" fillId="16" borderId="14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vertical="center" wrapText="1"/>
    </xf>
    <xf numFmtId="202" fontId="4" fillId="0" borderId="13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19" borderId="13" xfId="0" applyFont="1" applyFill="1" applyBorder="1" applyAlignment="1">
      <alignment horizontal="left" vertical="center" wrapText="1"/>
    </xf>
    <xf numFmtId="0" fontId="3" fillId="19" borderId="10" xfId="0" applyFont="1" applyFill="1" applyBorder="1" applyAlignment="1">
      <alignment horizontal="left" vertical="center" wrapText="1"/>
    </xf>
    <xf numFmtId="0" fontId="3" fillId="19" borderId="14" xfId="0" applyFont="1" applyFill="1" applyBorder="1" applyAlignment="1">
      <alignment horizontal="left" vertical="center" wrapText="1"/>
    </xf>
    <xf numFmtId="202" fontId="33" fillId="0" borderId="12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202" fontId="4" fillId="0" borderId="10" xfId="0" applyNumberFormat="1" applyFont="1" applyFill="1" applyBorder="1" applyAlignment="1">
      <alignment horizontal="center" vertical="center"/>
    </xf>
    <xf numFmtId="202" fontId="4" fillId="0" borderId="14" xfId="0" applyNumberFormat="1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left" vertical="center"/>
    </xf>
    <xf numFmtId="0" fontId="17" fillId="0" borderId="10" xfId="0" applyFont="1" applyFill="1" applyBorder="1" applyAlignment="1">
      <alignment horizontal="left" vertical="center"/>
    </xf>
    <xf numFmtId="0" fontId="17" fillId="0" borderId="14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202" fontId="4" fillId="0" borderId="13" xfId="0" applyNumberFormat="1" applyFont="1" applyFill="1" applyBorder="1" applyAlignment="1">
      <alignment horizontal="center" vertical="top"/>
    </xf>
    <xf numFmtId="202" fontId="4" fillId="0" borderId="10" xfId="0" applyNumberFormat="1" applyFont="1" applyFill="1" applyBorder="1" applyAlignment="1">
      <alignment horizontal="center" vertical="top"/>
    </xf>
    <xf numFmtId="202" fontId="4" fillId="0" borderId="14" xfId="0" applyNumberFormat="1" applyFont="1" applyFill="1" applyBorder="1" applyAlignment="1">
      <alignment horizontal="center" vertical="top"/>
    </xf>
    <xf numFmtId="0" fontId="29" fillId="0" borderId="13" xfId="0" applyFont="1" applyFill="1" applyBorder="1" applyAlignment="1">
      <alignment horizontal="center" vertical="top"/>
    </xf>
    <xf numFmtId="0" fontId="29" fillId="0" borderId="10" xfId="0" applyFont="1" applyFill="1" applyBorder="1" applyAlignment="1">
      <alignment horizontal="center" vertical="top"/>
    </xf>
    <xf numFmtId="0" fontId="29" fillId="0" borderId="14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49" fontId="6" fillId="0" borderId="11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wrapText="1"/>
    </xf>
    <xf numFmtId="0" fontId="4" fillId="0" borderId="15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4" fillId="0" borderId="0" xfId="0" applyFont="1" applyFill="1" applyAlignment="1">
      <alignment wrapText="1"/>
    </xf>
    <xf numFmtId="0" fontId="8" fillId="0" borderId="0" xfId="0" applyFont="1" applyFill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43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41" fillId="0" borderId="1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wrapText="1"/>
    </xf>
    <xf numFmtId="205" fontId="5" fillId="0" borderId="12" xfId="0" applyNumberFormat="1" applyFont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205" fontId="27" fillId="0" borderId="12" xfId="0" applyNumberFormat="1" applyFont="1" applyFill="1" applyBorder="1" applyAlignment="1">
      <alignment horizontal="center" vertical="center" wrapText="1"/>
    </xf>
    <xf numFmtId="205" fontId="38" fillId="0" borderId="12" xfId="0" applyNumberFormat="1" applyFont="1" applyFill="1" applyBorder="1" applyAlignment="1">
      <alignment horizontal="center" vertical="center" wrapText="1"/>
    </xf>
    <xf numFmtId="205" fontId="36" fillId="18" borderId="12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2" fontId="36" fillId="0" borderId="12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0" fontId="36" fillId="0" borderId="1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2" fontId="36" fillId="0" borderId="13" xfId="0" applyNumberFormat="1" applyFont="1" applyFill="1" applyBorder="1" applyAlignment="1">
      <alignment horizontal="center" vertical="center" wrapText="1"/>
    </xf>
    <xf numFmtId="2" fontId="36" fillId="0" borderId="10" xfId="0" applyNumberFormat="1" applyFont="1" applyFill="1" applyBorder="1" applyAlignment="1">
      <alignment horizontal="center" vertical="center" wrapText="1"/>
    </xf>
    <xf numFmtId="2" fontId="36" fillId="0" borderId="14" xfId="0" applyNumberFormat="1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18" borderId="13" xfId="0" applyFont="1" applyFill="1" applyBorder="1" applyAlignment="1">
      <alignment horizontal="left" vertical="center" wrapText="1"/>
    </xf>
    <xf numFmtId="0" fontId="5" fillId="18" borderId="10" xfId="0" applyFont="1" applyFill="1" applyBorder="1" applyAlignment="1">
      <alignment horizontal="left" vertical="center" wrapText="1"/>
    </xf>
    <xf numFmtId="0" fontId="5" fillId="18" borderId="14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top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2" fontId="5" fillId="18" borderId="13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2" fontId="9" fillId="0" borderId="14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27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0" fontId="27" fillId="0" borderId="13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27" fillId="0" borderId="14" xfId="0" applyNumberFormat="1" applyFont="1" applyFill="1" applyBorder="1" applyAlignment="1">
      <alignment horizontal="center" vertical="center" wrapText="1"/>
    </xf>
    <xf numFmtId="2" fontId="27" fillId="0" borderId="13" xfId="0" applyNumberFormat="1" applyFont="1" applyFill="1" applyBorder="1" applyAlignment="1">
      <alignment horizontal="center" vertical="center" wrapText="1"/>
    </xf>
    <xf numFmtId="2" fontId="27" fillId="0" borderId="10" xfId="0" applyNumberFormat="1" applyFont="1" applyFill="1" applyBorder="1" applyAlignment="1">
      <alignment horizontal="center" vertical="center" wrapText="1"/>
    </xf>
    <xf numFmtId="2" fontId="27" fillId="0" borderId="14" xfId="0" applyNumberFormat="1" applyFont="1" applyFill="1" applyBorder="1" applyAlignment="1">
      <alignment horizontal="center" vertical="center" wrapText="1"/>
    </xf>
    <xf numFmtId="0" fontId="38" fillId="18" borderId="13" xfId="0" applyFont="1" applyFill="1" applyBorder="1" applyAlignment="1">
      <alignment horizontal="left" wrapText="1"/>
    </xf>
    <xf numFmtId="0" fontId="38" fillId="18" borderId="10" xfId="0" applyFont="1" applyFill="1" applyBorder="1" applyAlignment="1">
      <alignment horizontal="left" wrapText="1"/>
    </xf>
    <xf numFmtId="0" fontId="38" fillId="18" borderId="14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27" fillId="0" borderId="13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vertical="center" wrapText="1"/>
    </xf>
    <xf numFmtId="0" fontId="27" fillId="0" borderId="14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202" fontId="4" fillId="0" borderId="13" xfId="0" applyNumberFormat="1" applyFont="1" applyFill="1" applyBorder="1" applyAlignment="1">
      <alignment horizontal="center" vertical="center" wrapText="1"/>
    </xf>
    <xf numFmtId="0" fontId="6" fillId="0" borderId="0" xfId="54" applyFont="1" applyBorder="1" applyAlignment="1">
      <alignment horizontal="left" vertical="top" wrapText="1"/>
      <protection/>
    </xf>
  </cellXfs>
  <cellStyles count="51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 3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Стиль 1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232"/>
  <sheetViews>
    <sheetView zoomScalePageLayoutView="0" workbookViewId="0" topLeftCell="A222">
      <selection activeCell="A1" sqref="A1:BU233"/>
    </sheetView>
  </sheetViews>
  <sheetFormatPr defaultColWidth="9.140625" defaultRowHeight="12.75"/>
  <cols>
    <col min="1" max="1" width="2.00390625" style="1" customWidth="1"/>
    <col min="2" max="2" width="2.140625" style="1" customWidth="1"/>
    <col min="3" max="3" width="7.00390625" style="1" customWidth="1"/>
    <col min="4" max="4" width="9.00390625" style="1" customWidth="1"/>
    <col min="5" max="21" width="2.00390625" style="1" customWidth="1"/>
    <col min="22" max="22" width="2.28125" style="1" customWidth="1"/>
    <col min="23" max="24" width="2.00390625" style="1" customWidth="1"/>
    <col min="25" max="25" width="3.8515625" style="1" customWidth="1"/>
    <col min="26" max="28" width="2.00390625" style="1" customWidth="1"/>
    <col min="29" max="29" width="4.00390625" style="1" customWidth="1"/>
    <col min="30" max="32" width="2.00390625" style="1" customWidth="1"/>
    <col min="33" max="33" width="4.00390625" style="1" customWidth="1"/>
    <col min="34" max="36" width="2.00390625" style="1" customWidth="1"/>
    <col min="37" max="37" width="2.8515625" style="1" customWidth="1"/>
    <col min="38" max="38" width="2.00390625" style="1" customWidth="1"/>
    <col min="39" max="39" width="3.140625" style="1" customWidth="1"/>
    <col min="40" max="40" width="2.00390625" style="1" customWidth="1"/>
    <col min="41" max="41" width="4.140625" style="1" customWidth="1"/>
    <col min="42" max="44" width="2.00390625" style="1" customWidth="1"/>
    <col min="45" max="45" width="4.00390625" style="1" customWidth="1"/>
    <col min="46" max="48" width="2.00390625" style="1" customWidth="1"/>
    <col min="49" max="49" width="4.140625" style="1" customWidth="1"/>
    <col min="50" max="51" width="2.00390625" style="1" customWidth="1"/>
    <col min="52" max="52" width="3.00390625" style="1" customWidth="1"/>
    <col min="53" max="53" width="2.140625" style="1" customWidth="1"/>
    <col min="54" max="54" width="2.00390625" style="1" customWidth="1"/>
    <col min="55" max="55" width="2.7109375" style="1" customWidth="1"/>
    <col min="56" max="56" width="2.00390625" style="1" customWidth="1"/>
    <col min="57" max="57" width="4.140625" style="1" customWidth="1"/>
    <col min="58" max="60" width="2.00390625" style="1" customWidth="1"/>
    <col min="61" max="61" width="4.00390625" style="1" customWidth="1"/>
    <col min="62" max="64" width="2.00390625" style="1" customWidth="1"/>
    <col min="65" max="65" width="4.140625" style="1" customWidth="1"/>
    <col min="66" max="68" width="2.00390625" style="1" customWidth="1"/>
    <col min="69" max="69" width="4.140625" style="1" customWidth="1"/>
    <col min="70" max="70" width="2.00390625" style="1" customWidth="1"/>
    <col min="71" max="71" width="2.8515625" style="1" customWidth="1"/>
    <col min="72" max="72" width="7.421875" style="1" customWidth="1"/>
    <col min="73" max="16384" width="9.140625" style="1" customWidth="1"/>
  </cols>
  <sheetData>
    <row r="1" spans="46:64" ht="15">
      <c r="AT1" s="163" t="s">
        <v>150</v>
      </c>
      <c r="AU1" s="163"/>
      <c r="AV1" s="163"/>
      <c r="AW1" s="163"/>
      <c r="AX1" s="163"/>
      <c r="AY1" s="163"/>
      <c r="AZ1" s="163"/>
      <c r="BA1" s="163"/>
      <c r="BB1" s="163"/>
      <c r="BC1" s="163"/>
      <c r="BD1" s="163"/>
      <c r="BE1" s="163"/>
      <c r="BF1" s="163"/>
      <c r="BG1" s="163"/>
      <c r="BH1" s="163"/>
      <c r="BI1" s="163"/>
      <c r="BJ1" s="163"/>
      <c r="BK1" s="163"/>
      <c r="BL1" s="163"/>
    </row>
    <row r="2" spans="46:71" ht="15">
      <c r="AT2" s="164" t="s">
        <v>151</v>
      </c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164"/>
      <c r="BL2" s="38"/>
      <c r="BM2" s="25"/>
      <c r="BN2" s="25"/>
      <c r="BO2" s="25"/>
      <c r="BP2" s="25"/>
      <c r="BQ2" s="25"/>
      <c r="BR2" s="25"/>
      <c r="BS2" s="25"/>
    </row>
    <row r="3" spans="46:71" ht="15">
      <c r="AT3" s="164" t="s">
        <v>152</v>
      </c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38"/>
      <c r="BL3" s="38"/>
      <c r="BM3" s="25"/>
      <c r="BN3" s="25"/>
      <c r="BO3" s="25"/>
      <c r="BP3" s="25"/>
      <c r="BQ3" s="25"/>
      <c r="BR3" s="25"/>
      <c r="BS3" s="25"/>
    </row>
    <row r="4" spans="46:71" ht="15" customHeight="1" hidden="1">
      <c r="AT4" s="154" t="s">
        <v>35</v>
      </c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</row>
    <row r="5" spans="46:71" ht="15"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</row>
    <row r="6" spans="1:71" ht="1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1" ht="1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</row>
    <row r="8" spans="1:78" ht="15">
      <c r="A8" s="155" t="s">
        <v>118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34"/>
      <c r="BU8" s="34"/>
      <c r="BV8" s="34"/>
      <c r="BW8" s="34"/>
      <c r="BX8" s="34"/>
      <c r="BY8" s="34"/>
      <c r="BZ8" s="34"/>
    </row>
    <row r="9" spans="1:78" ht="15">
      <c r="A9" s="166" t="s">
        <v>241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  <c r="BI9" s="166"/>
      <c r="BJ9" s="166"/>
      <c r="BK9" s="166"/>
      <c r="BL9" s="166"/>
      <c r="BM9" s="166"/>
      <c r="BN9" s="166"/>
      <c r="BO9" s="166"/>
      <c r="BP9" s="166"/>
      <c r="BQ9" s="166"/>
      <c r="BR9" s="40"/>
      <c r="BS9" s="40"/>
      <c r="BT9" s="40"/>
      <c r="BU9" s="40"/>
      <c r="BV9" s="40"/>
      <c r="BW9" s="40"/>
      <c r="BX9" s="40"/>
      <c r="BY9" s="40"/>
      <c r="BZ9" s="40"/>
    </row>
    <row r="10" spans="1:71" ht="1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</row>
    <row r="11" spans="1:71" ht="15" customHeight="1">
      <c r="A11" s="27"/>
      <c r="B11" s="27"/>
      <c r="C11" s="27"/>
      <c r="D11" s="27"/>
      <c r="E11" s="27"/>
      <c r="F11" s="27" t="s">
        <v>0</v>
      </c>
      <c r="G11" s="27"/>
      <c r="H11" s="156" t="s">
        <v>105</v>
      </c>
      <c r="I11" s="152"/>
      <c r="J11" s="152"/>
      <c r="K11" s="152"/>
      <c r="L11" s="152"/>
      <c r="M11" s="152"/>
      <c r="N11" s="152"/>
      <c r="O11" s="152"/>
      <c r="P11" s="27"/>
      <c r="Q11" s="157" t="s">
        <v>44</v>
      </c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</row>
    <row r="12" spans="1:71" ht="15">
      <c r="A12" s="27"/>
      <c r="B12" s="27"/>
      <c r="C12" s="27"/>
      <c r="D12" s="27"/>
      <c r="E12" s="27"/>
      <c r="F12" s="27"/>
      <c r="G12" s="27"/>
      <c r="H12" s="149" t="s">
        <v>11</v>
      </c>
      <c r="I12" s="149"/>
      <c r="J12" s="149"/>
      <c r="K12" s="149"/>
      <c r="L12" s="149"/>
      <c r="M12" s="149"/>
      <c r="N12" s="149"/>
      <c r="O12" s="149"/>
      <c r="P12" s="29"/>
      <c r="Q12" s="149" t="s">
        <v>1</v>
      </c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  <c r="BI12" s="149"/>
      <c r="BJ12" s="149"/>
      <c r="BK12" s="149"/>
      <c r="BL12" s="149"/>
      <c r="BM12" s="149"/>
      <c r="BN12" s="149"/>
      <c r="BO12" s="149"/>
      <c r="BP12" s="149"/>
      <c r="BQ12" s="149"/>
      <c r="BR12" s="27"/>
      <c r="BS12" s="27"/>
    </row>
    <row r="13" spans="1:71" ht="9.7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</row>
    <row r="14" spans="1:71" ht="15" customHeight="1">
      <c r="A14" s="27"/>
      <c r="B14" s="27"/>
      <c r="C14" s="27"/>
      <c r="D14" s="27"/>
      <c r="E14" s="27"/>
      <c r="F14" s="27" t="s">
        <v>2</v>
      </c>
      <c r="G14" s="27"/>
      <c r="H14" s="152" t="s">
        <v>45</v>
      </c>
      <c r="I14" s="152"/>
      <c r="J14" s="152"/>
      <c r="K14" s="152"/>
      <c r="L14" s="152"/>
      <c r="M14" s="152"/>
      <c r="N14" s="152"/>
      <c r="O14" s="152"/>
      <c r="P14" s="27"/>
      <c r="Q14" s="158" t="s">
        <v>44</v>
      </c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27"/>
      <c r="BS14" s="27"/>
    </row>
    <row r="15" spans="1:71" ht="15">
      <c r="A15" s="27"/>
      <c r="B15" s="27"/>
      <c r="C15" s="27"/>
      <c r="D15" s="27"/>
      <c r="E15" s="27"/>
      <c r="F15" s="27"/>
      <c r="G15" s="27"/>
      <c r="H15" s="149" t="s">
        <v>11</v>
      </c>
      <c r="I15" s="149"/>
      <c r="J15" s="149"/>
      <c r="K15" s="149"/>
      <c r="L15" s="149"/>
      <c r="M15" s="149"/>
      <c r="N15" s="149"/>
      <c r="O15" s="149"/>
      <c r="P15" s="29"/>
      <c r="Q15" s="149" t="s">
        <v>3</v>
      </c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  <c r="BI15" s="149"/>
      <c r="BJ15" s="149"/>
      <c r="BK15" s="149"/>
      <c r="BL15" s="149"/>
      <c r="BM15" s="149"/>
      <c r="BN15" s="149"/>
      <c r="BO15" s="149"/>
      <c r="BP15" s="149"/>
      <c r="BQ15" s="149"/>
      <c r="BR15" s="27"/>
      <c r="BS15" s="27"/>
    </row>
    <row r="16" spans="1:71" ht="1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</row>
    <row r="17" spans="1:71" ht="15" customHeight="1">
      <c r="A17" s="27"/>
      <c r="B17" s="27"/>
      <c r="C17" s="27"/>
      <c r="D17" s="27"/>
      <c r="E17" s="27"/>
      <c r="F17" s="27" t="s">
        <v>4</v>
      </c>
      <c r="G17" s="27"/>
      <c r="H17" s="152" t="s">
        <v>176</v>
      </c>
      <c r="I17" s="152"/>
      <c r="J17" s="152"/>
      <c r="K17" s="152"/>
      <c r="L17" s="152"/>
      <c r="M17" s="152"/>
      <c r="N17" s="152"/>
      <c r="O17" s="152"/>
      <c r="P17" s="30"/>
      <c r="Q17" s="152" t="s">
        <v>106</v>
      </c>
      <c r="R17" s="152"/>
      <c r="S17" s="152"/>
      <c r="T17" s="152"/>
      <c r="U17" s="152"/>
      <c r="V17" s="152"/>
      <c r="W17" s="152"/>
      <c r="X17" s="31"/>
      <c r="Y17" s="31"/>
      <c r="Z17" s="145" t="s">
        <v>177</v>
      </c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  <c r="BJ17" s="145"/>
      <c r="BK17" s="145"/>
      <c r="BL17" s="145"/>
      <c r="BM17" s="145"/>
      <c r="BN17" s="145"/>
      <c r="BO17" s="145"/>
      <c r="BP17" s="145"/>
      <c r="BQ17" s="145"/>
      <c r="BR17" s="27"/>
      <c r="BS17" s="27"/>
    </row>
    <row r="18" spans="1:71" ht="15">
      <c r="A18" s="27"/>
      <c r="B18" s="27"/>
      <c r="C18" s="27"/>
      <c r="D18" s="27"/>
      <c r="E18" s="27"/>
      <c r="F18" s="27"/>
      <c r="G18" s="27"/>
      <c r="H18" s="149" t="s">
        <v>11</v>
      </c>
      <c r="I18" s="149"/>
      <c r="J18" s="149"/>
      <c r="K18" s="149"/>
      <c r="L18" s="149"/>
      <c r="M18" s="149"/>
      <c r="N18" s="149"/>
      <c r="O18" s="149"/>
      <c r="P18" s="29"/>
      <c r="Q18" s="149" t="s">
        <v>171</v>
      </c>
      <c r="R18" s="149"/>
      <c r="S18" s="149"/>
      <c r="T18" s="149"/>
      <c r="U18" s="149"/>
      <c r="V18" s="149"/>
      <c r="W18" s="149"/>
      <c r="X18" s="32"/>
      <c r="Y18" s="32"/>
      <c r="Z18" s="149" t="s">
        <v>5</v>
      </c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  <c r="BI18" s="149"/>
      <c r="BJ18" s="149"/>
      <c r="BK18" s="149"/>
      <c r="BL18" s="149"/>
      <c r="BM18" s="149"/>
      <c r="BN18" s="149"/>
      <c r="BO18" s="149"/>
      <c r="BP18" s="149"/>
      <c r="BQ18" s="149"/>
      <c r="BR18" s="27"/>
      <c r="BS18" s="27"/>
    </row>
    <row r="19" spans="1:71" ht="9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</row>
    <row r="20" spans="1:71" ht="27" customHeight="1">
      <c r="A20" s="27"/>
      <c r="B20" s="27"/>
      <c r="C20" s="27"/>
      <c r="D20" s="27"/>
      <c r="E20" s="27"/>
      <c r="F20" s="1" t="s">
        <v>75</v>
      </c>
      <c r="H20" s="1" t="s">
        <v>119</v>
      </c>
      <c r="U20" s="165" t="s">
        <v>196</v>
      </c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5"/>
      <c r="BA20" s="165"/>
      <c r="BB20" s="165"/>
      <c r="BC20" s="165"/>
      <c r="BD20" s="165"/>
      <c r="BE20" s="165"/>
      <c r="BF20" s="165"/>
      <c r="BG20" s="165"/>
      <c r="BH20" s="165"/>
      <c r="BI20" s="165"/>
      <c r="BJ20" s="165"/>
      <c r="BK20" s="165"/>
      <c r="BL20" s="165"/>
      <c r="BM20" s="165"/>
      <c r="BN20" s="165"/>
      <c r="BO20" s="165"/>
      <c r="BP20" s="165"/>
      <c r="BQ20" s="165"/>
      <c r="BR20" s="39"/>
      <c r="BS20" s="39"/>
    </row>
    <row r="21" spans="6:71" ht="15.75" customHeight="1">
      <c r="F21" s="1" t="s">
        <v>6</v>
      </c>
      <c r="H21" s="22" t="s">
        <v>120</v>
      </c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</row>
    <row r="22" spans="74:78" ht="8.25" customHeight="1">
      <c r="BV22" s="153"/>
      <c r="BW22" s="153"/>
      <c r="BX22" s="153"/>
      <c r="BY22" s="153"/>
      <c r="BZ22" s="153"/>
    </row>
    <row r="23" spans="6:78" ht="15.75" customHeight="1">
      <c r="F23" s="35" t="s">
        <v>121</v>
      </c>
      <c r="G23" s="35"/>
      <c r="H23" s="1" t="s">
        <v>122</v>
      </c>
      <c r="BV23" s="5"/>
      <c r="BW23" s="5"/>
      <c r="BX23" s="5"/>
      <c r="BY23" s="5"/>
      <c r="BZ23" s="5"/>
    </row>
    <row r="24" spans="1:78" ht="15.75" customHeight="1">
      <c r="A24" s="146" t="s">
        <v>8</v>
      </c>
      <c r="B24" s="146"/>
      <c r="C24" s="146" t="s">
        <v>10</v>
      </c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 t="s">
        <v>123</v>
      </c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 t="s">
        <v>124</v>
      </c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 t="s">
        <v>79</v>
      </c>
      <c r="BI24" s="146"/>
      <c r="BJ24" s="146"/>
      <c r="BK24" s="146"/>
      <c r="BL24" s="146"/>
      <c r="BM24" s="146"/>
      <c r="BN24" s="146"/>
      <c r="BO24" s="146"/>
      <c r="BP24" s="146"/>
      <c r="BQ24" s="146"/>
      <c r="BR24" s="146"/>
      <c r="BS24" s="146"/>
      <c r="BT24" s="146"/>
      <c r="BU24" s="146"/>
      <c r="BV24" s="26"/>
      <c r="BW24" s="26"/>
      <c r="BX24" s="26"/>
      <c r="BY24" s="26"/>
      <c r="BZ24" s="26"/>
    </row>
    <row r="25" spans="1:81" ht="30" customHeight="1">
      <c r="A25" s="146"/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 t="s">
        <v>12</v>
      </c>
      <c r="X25" s="146"/>
      <c r="Y25" s="146"/>
      <c r="Z25" s="146"/>
      <c r="AA25" s="146"/>
      <c r="AB25" s="146"/>
      <c r="AC25" s="146"/>
      <c r="AD25" s="146" t="s">
        <v>13</v>
      </c>
      <c r="AE25" s="146"/>
      <c r="AF25" s="146"/>
      <c r="AG25" s="146"/>
      <c r="AH25" s="146"/>
      <c r="AI25" s="146"/>
      <c r="AJ25" s="146" t="s">
        <v>81</v>
      </c>
      <c r="AK25" s="146"/>
      <c r="AL25" s="146"/>
      <c r="AM25" s="146"/>
      <c r="AN25" s="146"/>
      <c r="AO25" s="146" t="s">
        <v>12</v>
      </c>
      <c r="AP25" s="146"/>
      <c r="AQ25" s="146"/>
      <c r="AR25" s="146"/>
      <c r="AS25" s="146"/>
      <c r="AT25" s="146"/>
      <c r="AU25" s="146" t="s">
        <v>13</v>
      </c>
      <c r="AV25" s="146"/>
      <c r="AW25" s="146"/>
      <c r="AX25" s="146"/>
      <c r="AY25" s="146"/>
      <c r="AZ25" s="146"/>
      <c r="BA25" s="146"/>
      <c r="BB25" s="146" t="s">
        <v>81</v>
      </c>
      <c r="BC25" s="146"/>
      <c r="BD25" s="146"/>
      <c r="BE25" s="146"/>
      <c r="BF25" s="146"/>
      <c r="BG25" s="146"/>
      <c r="BH25" s="146" t="s">
        <v>12</v>
      </c>
      <c r="BI25" s="146"/>
      <c r="BJ25" s="146"/>
      <c r="BK25" s="146"/>
      <c r="BL25" s="146"/>
      <c r="BM25" s="146"/>
      <c r="BN25" s="146" t="s">
        <v>13</v>
      </c>
      <c r="BO25" s="146"/>
      <c r="BP25" s="146"/>
      <c r="BQ25" s="146"/>
      <c r="BR25" s="146"/>
      <c r="BS25" s="146"/>
      <c r="BT25" s="146" t="s">
        <v>81</v>
      </c>
      <c r="BU25" s="146"/>
      <c r="BV25" s="26"/>
      <c r="BW25" s="26"/>
      <c r="BX25" s="26"/>
      <c r="BY25" s="26"/>
      <c r="BZ25" s="26"/>
      <c r="CA25" s="42"/>
      <c r="CB25" s="42"/>
      <c r="CC25" s="42"/>
    </row>
    <row r="26" spans="1:81" ht="15.75" customHeight="1">
      <c r="A26" s="73">
        <v>1</v>
      </c>
      <c r="B26" s="73"/>
      <c r="C26" s="167" t="s">
        <v>125</v>
      </c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64">
        <f>W29+W31+W33+W34+W36</f>
        <v>47835.2</v>
      </c>
      <c r="X26" s="64"/>
      <c r="Y26" s="64"/>
      <c r="Z26" s="64"/>
      <c r="AA26" s="64"/>
      <c r="AB26" s="64"/>
      <c r="AC26" s="64"/>
      <c r="AD26" s="64">
        <v>0</v>
      </c>
      <c r="AE26" s="64"/>
      <c r="AF26" s="64"/>
      <c r="AG26" s="64"/>
      <c r="AH26" s="64"/>
      <c r="AI26" s="64"/>
      <c r="AJ26" s="64">
        <f>W26+AD26</f>
        <v>47835.2</v>
      </c>
      <c r="AK26" s="64"/>
      <c r="AL26" s="64"/>
      <c r="AM26" s="64"/>
      <c r="AN26" s="64"/>
      <c r="AO26" s="64">
        <f>AO29+AO31+AO33+AO34+AO36</f>
        <v>47415.9</v>
      </c>
      <c r="AP26" s="64"/>
      <c r="AQ26" s="64"/>
      <c r="AR26" s="64"/>
      <c r="AS26" s="64"/>
      <c r="AT26" s="64"/>
      <c r="AU26" s="64">
        <v>0</v>
      </c>
      <c r="AV26" s="64"/>
      <c r="AW26" s="64"/>
      <c r="AX26" s="64"/>
      <c r="AY26" s="64"/>
      <c r="AZ26" s="64"/>
      <c r="BA26" s="64"/>
      <c r="BB26" s="64">
        <f>AO26+AU26</f>
        <v>47415.9</v>
      </c>
      <c r="BC26" s="64"/>
      <c r="BD26" s="64"/>
      <c r="BE26" s="64"/>
      <c r="BF26" s="64"/>
      <c r="BG26" s="64"/>
      <c r="BH26" s="64">
        <f>AO26-W26</f>
        <v>-419.29999999999563</v>
      </c>
      <c r="BI26" s="64"/>
      <c r="BJ26" s="64"/>
      <c r="BK26" s="64"/>
      <c r="BL26" s="64"/>
      <c r="BM26" s="64"/>
      <c r="BN26" s="170">
        <f>AU26-AD26</f>
        <v>0</v>
      </c>
      <c r="BO26" s="170"/>
      <c r="BP26" s="170"/>
      <c r="BQ26" s="170"/>
      <c r="BR26" s="170"/>
      <c r="BS26" s="170"/>
      <c r="BT26" s="170">
        <f>BH26+BN26</f>
        <v>-419.29999999999563</v>
      </c>
      <c r="BU26" s="170"/>
      <c r="BV26" s="41"/>
      <c r="BW26" s="41"/>
      <c r="BX26" s="41"/>
      <c r="BY26" s="41"/>
      <c r="BZ26" s="41"/>
      <c r="CA26" s="42"/>
      <c r="CB26" s="42"/>
      <c r="CC26" s="42"/>
    </row>
    <row r="27" spans="1:81" ht="15.75" customHeight="1">
      <c r="A27" s="73"/>
      <c r="B27" s="73"/>
      <c r="C27" s="76" t="s">
        <v>229</v>
      </c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60"/>
      <c r="BW27" s="60"/>
      <c r="BX27" s="60"/>
      <c r="BY27" s="60"/>
      <c r="BZ27" s="60"/>
      <c r="CA27" s="60"/>
      <c r="CB27" s="60"/>
      <c r="CC27" s="42"/>
    </row>
    <row r="28" spans="1:81" ht="15.75" customHeight="1">
      <c r="A28" s="73"/>
      <c r="B28" s="73"/>
      <c r="C28" s="167" t="s">
        <v>126</v>
      </c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171"/>
      <c r="BO28" s="171"/>
      <c r="BP28" s="171"/>
      <c r="BQ28" s="171"/>
      <c r="BR28" s="171"/>
      <c r="BS28" s="171"/>
      <c r="BT28" s="171"/>
      <c r="BU28" s="171"/>
      <c r="BV28" s="41"/>
      <c r="BW28" s="41"/>
      <c r="BX28" s="41"/>
      <c r="BY28" s="41"/>
      <c r="BZ28" s="41"/>
      <c r="CA28" s="42"/>
      <c r="CB28" s="42"/>
      <c r="CC28" s="42"/>
    </row>
    <row r="29" spans="1:81" ht="76.5" customHeight="1">
      <c r="A29" s="168" t="s">
        <v>127</v>
      </c>
      <c r="B29" s="168"/>
      <c r="C29" s="150" t="s">
        <v>194</v>
      </c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1">
        <v>2764.3</v>
      </c>
      <c r="X29" s="151"/>
      <c r="Y29" s="151"/>
      <c r="Z29" s="151"/>
      <c r="AA29" s="151"/>
      <c r="AB29" s="151"/>
      <c r="AC29" s="151"/>
      <c r="AD29" s="64"/>
      <c r="AE29" s="73"/>
      <c r="AF29" s="73"/>
      <c r="AG29" s="73"/>
      <c r="AH29" s="73"/>
      <c r="AI29" s="73"/>
      <c r="AJ29" s="64">
        <f>W29</f>
        <v>2764.3</v>
      </c>
      <c r="AK29" s="73"/>
      <c r="AL29" s="73"/>
      <c r="AM29" s="73"/>
      <c r="AN29" s="73"/>
      <c r="AO29" s="64">
        <v>2524.7</v>
      </c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>
        <f>AO29</f>
        <v>2524.7</v>
      </c>
      <c r="BC29" s="64"/>
      <c r="BD29" s="64"/>
      <c r="BE29" s="64"/>
      <c r="BF29" s="64"/>
      <c r="BG29" s="64"/>
      <c r="BH29" s="64">
        <f>AO29-W29</f>
        <v>-239.60000000000036</v>
      </c>
      <c r="BI29" s="73"/>
      <c r="BJ29" s="73"/>
      <c r="BK29" s="73"/>
      <c r="BL29" s="73"/>
      <c r="BM29" s="73"/>
      <c r="BN29" s="171"/>
      <c r="BO29" s="171"/>
      <c r="BP29" s="171"/>
      <c r="BQ29" s="171"/>
      <c r="BR29" s="171"/>
      <c r="BS29" s="171"/>
      <c r="BT29" s="170">
        <f>BH29</f>
        <v>-239.60000000000036</v>
      </c>
      <c r="BU29" s="171"/>
      <c r="BV29" s="26"/>
      <c r="BW29" s="26"/>
      <c r="BX29" s="26"/>
      <c r="BY29" s="26"/>
      <c r="BZ29" s="26"/>
      <c r="CA29" s="42"/>
      <c r="CB29" s="42"/>
      <c r="CC29" s="42"/>
    </row>
    <row r="30" spans="1:81" ht="30" customHeight="1">
      <c r="A30" s="168"/>
      <c r="B30" s="168"/>
      <c r="C30" s="76" t="s">
        <v>259</v>
      </c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26"/>
      <c r="BW30" s="26"/>
      <c r="BX30" s="26"/>
      <c r="BY30" s="26"/>
      <c r="BZ30" s="26"/>
      <c r="CA30" s="42"/>
      <c r="CB30" s="42"/>
      <c r="CC30" s="42"/>
    </row>
    <row r="31" spans="1:78" ht="30" customHeight="1">
      <c r="A31" s="168" t="s">
        <v>128</v>
      </c>
      <c r="B31" s="168"/>
      <c r="C31" s="67" t="s">
        <v>107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151">
        <v>634.8</v>
      </c>
      <c r="X31" s="151"/>
      <c r="Y31" s="151"/>
      <c r="Z31" s="151"/>
      <c r="AA31" s="151"/>
      <c r="AB31" s="151"/>
      <c r="AC31" s="151"/>
      <c r="AD31" s="73"/>
      <c r="AE31" s="73"/>
      <c r="AF31" s="73"/>
      <c r="AG31" s="73"/>
      <c r="AH31" s="73"/>
      <c r="AI31" s="73"/>
      <c r="AJ31" s="64">
        <f>W31</f>
        <v>634.8</v>
      </c>
      <c r="AK31" s="73"/>
      <c r="AL31" s="73"/>
      <c r="AM31" s="73"/>
      <c r="AN31" s="73"/>
      <c r="AO31" s="73">
        <v>633.7</v>
      </c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>
        <f>AO31</f>
        <v>633.7</v>
      </c>
      <c r="BC31" s="73"/>
      <c r="BD31" s="73"/>
      <c r="BE31" s="73"/>
      <c r="BF31" s="73"/>
      <c r="BG31" s="73"/>
      <c r="BH31" s="64">
        <f>BB31-AJ31</f>
        <v>-1.099999999999909</v>
      </c>
      <c r="BI31" s="73"/>
      <c r="BJ31" s="73"/>
      <c r="BK31" s="73"/>
      <c r="BL31" s="73"/>
      <c r="BM31" s="73"/>
      <c r="BN31" s="171"/>
      <c r="BO31" s="171"/>
      <c r="BP31" s="171"/>
      <c r="BQ31" s="171"/>
      <c r="BR31" s="171"/>
      <c r="BS31" s="171"/>
      <c r="BT31" s="170">
        <f>BH31</f>
        <v>-1.099999999999909</v>
      </c>
      <c r="BU31" s="171"/>
      <c r="BV31" s="26"/>
      <c r="BW31" s="26"/>
      <c r="BX31" s="26"/>
      <c r="BY31" s="26"/>
      <c r="BZ31" s="26"/>
    </row>
    <row r="32" spans="1:78" ht="17.25" customHeight="1">
      <c r="A32" s="168"/>
      <c r="B32" s="168"/>
      <c r="C32" s="76" t="s">
        <v>260</v>
      </c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26"/>
      <c r="BW32" s="26"/>
      <c r="BX32" s="26"/>
      <c r="BY32" s="26"/>
      <c r="BZ32" s="26"/>
    </row>
    <row r="33" spans="1:78" ht="18" customHeight="1">
      <c r="A33" s="168" t="s">
        <v>153</v>
      </c>
      <c r="B33" s="168"/>
      <c r="C33" s="141" t="s">
        <v>178</v>
      </c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51">
        <v>43478.7</v>
      </c>
      <c r="X33" s="151"/>
      <c r="Y33" s="151"/>
      <c r="Z33" s="151"/>
      <c r="AA33" s="151"/>
      <c r="AB33" s="151"/>
      <c r="AC33" s="151"/>
      <c r="AD33" s="73"/>
      <c r="AE33" s="73"/>
      <c r="AF33" s="73"/>
      <c r="AG33" s="73"/>
      <c r="AH33" s="73"/>
      <c r="AI33" s="73"/>
      <c r="AJ33" s="64">
        <f>W33</f>
        <v>43478.7</v>
      </c>
      <c r="AK33" s="73"/>
      <c r="AL33" s="73"/>
      <c r="AM33" s="73"/>
      <c r="AN33" s="73"/>
      <c r="AO33" s="64">
        <v>43478.7</v>
      </c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>
        <f>AO33</f>
        <v>43478.7</v>
      </c>
      <c r="BC33" s="64"/>
      <c r="BD33" s="64"/>
      <c r="BE33" s="64"/>
      <c r="BF33" s="64"/>
      <c r="BG33" s="64"/>
      <c r="BH33" s="64">
        <f>AO33-W33</f>
        <v>0</v>
      </c>
      <c r="BI33" s="73"/>
      <c r="BJ33" s="73"/>
      <c r="BK33" s="73"/>
      <c r="BL33" s="73"/>
      <c r="BM33" s="73"/>
      <c r="BN33" s="171"/>
      <c r="BO33" s="171"/>
      <c r="BP33" s="171"/>
      <c r="BQ33" s="171"/>
      <c r="BR33" s="171"/>
      <c r="BS33" s="171"/>
      <c r="BT33" s="170">
        <f>BH33</f>
        <v>0</v>
      </c>
      <c r="BU33" s="171"/>
      <c r="BV33" s="26"/>
      <c r="BW33" s="26"/>
      <c r="BX33" s="26"/>
      <c r="BY33" s="26"/>
      <c r="BZ33" s="26"/>
    </row>
    <row r="34" spans="1:78" ht="24" customHeight="1">
      <c r="A34" s="168" t="s">
        <v>154</v>
      </c>
      <c r="B34" s="168"/>
      <c r="C34" s="141" t="s">
        <v>108</v>
      </c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51">
        <v>357.4</v>
      </c>
      <c r="X34" s="151"/>
      <c r="Y34" s="151"/>
      <c r="Z34" s="151"/>
      <c r="AA34" s="151"/>
      <c r="AB34" s="151"/>
      <c r="AC34" s="151"/>
      <c r="AD34" s="73"/>
      <c r="AE34" s="73"/>
      <c r="AF34" s="73"/>
      <c r="AG34" s="73"/>
      <c r="AH34" s="73"/>
      <c r="AI34" s="73"/>
      <c r="AJ34" s="64">
        <f>W34</f>
        <v>357.4</v>
      </c>
      <c r="AK34" s="64"/>
      <c r="AL34" s="64"/>
      <c r="AM34" s="64"/>
      <c r="AN34" s="64"/>
      <c r="AO34" s="75">
        <v>178.8</v>
      </c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>
        <f>AO34</f>
        <v>178.8</v>
      </c>
      <c r="BC34" s="75"/>
      <c r="BD34" s="75"/>
      <c r="BE34" s="75"/>
      <c r="BF34" s="75"/>
      <c r="BG34" s="75"/>
      <c r="BH34" s="64">
        <f>AO34-W34</f>
        <v>-178.59999999999997</v>
      </c>
      <c r="BI34" s="64"/>
      <c r="BJ34" s="64"/>
      <c r="BK34" s="64"/>
      <c r="BL34" s="64"/>
      <c r="BM34" s="64"/>
      <c r="BN34" s="171"/>
      <c r="BO34" s="171"/>
      <c r="BP34" s="171"/>
      <c r="BQ34" s="171"/>
      <c r="BR34" s="171"/>
      <c r="BS34" s="171"/>
      <c r="BT34" s="170">
        <f>BH34</f>
        <v>-178.59999999999997</v>
      </c>
      <c r="BU34" s="170"/>
      <c r="BV34" s="26"/>
      <c r="BW34" s="26"/>
      <c r="BX34" s="26"/>
      <c r="BY34" s="26"/>
      <c r="BZ34" s="26"/>
    </row>
    <row r="35" spans="1:78" ht="15.75" customHeight="1">
      <c r="A35" s="112"/>
      <c r="B35" s="112"/>
      <c r="C35" s="76" t="s">
        <v>230</v>
      </c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26"/>
      <c r="BW35" s="26"/>
      <c r="BX35" s="26"/>
      <c r="BY35" s="26"/>
      <c r="BZ35" s="26"/>
    </row>
    <row r="36" spans="1:78" ht="27" customHeight="1">
      <c r="A36" s="168" t="s">
        <v>155</v>
      </c>
      <c r="B36" s="168"/>
      <c r="C36" s="141" t="s">
        <v>242</v>
      </c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51">
        <v>600</v>
      </c>
      <c r="X36" s="151"/>
      <c r="Y36" s="151"/>
      <c r="Z36" s="151"/>
      <c r="AA36" s="151"/>
      <c r="AB36" s="151"/>
      <c r="AC36" s="151"/>
      <c r="AD36" s="73"/>
      <c r="AE36" s="73"/>
      <c r="AF36" s="73"/>
      <c r="AG36" s="73"/>
      <c r="AH36" s="73"/>
      <c r="AI36" s="73"/>
      <c r="AJ36" s="64">
        <f>W36</f>
        <v>600</v>
      </c>
      <c r="AK36" s="73"/>
      <c r="AL36" s="73"/>
      <c r="AM36" s="73"/>
      <c r="AN36" s="73"/>
      <c r="AO36" s="75">
        <v>600</v>
      </c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>
        <f>AO36</f>
        <v>600</v>
      </c>
      <c r="BC36" s="75"/>
      <c r="BD36" s="75"/>
      <c r="BE36" s="75"/>
      <c r="BF36" s="75"/>
      <c r="BG36" s="75"/>
      <c r="BH36" s="64">
        <f>BB36-AJ36</f>
        <v>0</v>
      </c>
      <c r="BI36" s="73"/>
      <c r="BJ36" s="73"/>
      <c r="BK36" s="73"/>
      <c r="BL36" s="73"/>
      <c r="BM36" s="73"/>
      <c r="BN36" s="171"/>
      <c r="BO36" s="171"/>
      <c r="BP36" s="171"/>
      <c r="BQ36" s="171"/>
      <c r="BR36" s="171"/>
      <c r="BS36" s="171"/>
      <c r="BT36" s="170">
        <f>BH36</f>
        <v>0</v>
      </c>
      <c r="BU36" s="171"/>
      <c r="BV36" s="26"/>
      <c r="BW36" s="26"/>
      <c r="BX36" s="26"/>
      <c r="BY36" s="26"/>
      <c r="BZ36" s="26"/>
    </row>
    <row r="37" spans="1:78" ht="13.5" customHeight="1">
      <c r="A37" s="43"/>
      <c r="B37" s="43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4"/>
      <c r="X37" s="44"/>
      <c r="Y37" s="44"/>
      <c r="Z37" s="44"/>
      <c r="AA37" s="44"/>
      <c r="AB37" s="44"/>
      <c r="AC37" s="44"/>
      <c r="AD37" s="10"/>
      <c r="AE37" s="10"/>
      <c r="AF37" s="10"/>
      <c r="AG37" s="10"/>
      <c r="AH37" s="10"/>
      <c r="AI37" s="10"/>
      <c r="AJ37" s="45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46"/>
      <c r="BO37" s="46"/>
      <c r="BP37" s="46"/>
      <c r="BQ37" s="46"/>
      <c r="BR37" s="46"/>
      <c r="BS37" s="46"/>
      <c r="BT37" s="46"/>
      <c r="BU37" s="46"/>
      <c r="BV37" s="26"/>
      <c r="BW37" s="26"/>
      <c r="BX37" s="26"/>
      <c r="BY37" s="26"/>
      <c r="BZ37" s="26"/>
    </row>
    <row r="38" spans="6:78" ht="15.75" customHeight="1">
      <c r="F38" s="169" t="s">
        <v>130</v>
      </c>
      <c r="G38" s="169"/>
      <c r="H38" s="17" t="s">
        <v>131</v>
      </c>
      <c r="BV38" s="42"/>
      <c r="BW38" s="42"/>
      <c r="BX38" s="42"/>
      <c r="BY38" s="42"/>
      <c r="BZ38" s="42"/>
    </row>
    <row r="39" spans="62:66" ht="15.75" customHeight="1">
      <c r="BJ39" s="172" t="s">
        <v>80</v>
      </c>
      <c r="BK39" s="172"/>
      <c r="BL39" s="172"/>
      <c r="BM39" s="172"/>
      <c r="BN39" s="172"/>
    </row>
    <row r="40" spans="1:78" ht="36" customHeight="1">
      <c r="A40" s="148" t="s">
        <v>8</v>
      </c>
      <c r="B40" s="148"/>
      <c r="C40" s="148" t="s">
        <v>10</v>
      </c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 t="s">
        <v>123</v>
      </c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 t="s">
        <v>124</v>
      </c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 t="s">
        <v>79</v>
      </c>
      <c r="BB40" s="148"/>
      <c r="BC40" s="148"/>
      <c r="BD40" s="148"/>
      <c r="BE40" s="148"/>
      <c r="BF40" s="148"/>
      <c r="BG40" s="148"/>
      <c r="BH40" s="148"/>
      <c r="BI40" s="148"/>
      <c r="BJ40" s="148"/>
      <c r="BK40" s="148"/>
      <c r="BL40" s="148"/>
      <c r="BM40" s="148"/>
      <c r="BN40" s="148"/>
      <c r="BO40" s="148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</row>
    <row r="41" spans="1:78" ht="15.75" customHeight="1">
      <c r="A41" s="148" t="s">
        <v>0</v>
      </c>
      <c r="B41" s="148"/>
      <c r="C41" s="160" t="s">
        <v>132</v>
      </c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48" t="s">
        <v>36</v>
      </c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 t="s">
        <v>36</v>
      </c>
      <c r="BB41" s="148"/>
      <c r="BC41" s="148"/>
      <c r="BD41" s="148"/>
      <c r="BE41" s="148"/>
      <c r="BF41" s="148"/>
      <c r="BG41" s="148"/>
      <c r="BH41" s="148"/>
      <c r="BI41" s="148"/>
      <c r="BJ41" s="148"/>
      <c r="BK41" s="148"/>
      <c r="BL41" s="148"/>
      <c r="BM41" s="148"/>
      <c r="BN41" s="148"/>
      <c r="BO41" s="148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</row>
    <row r="42" spans="1:78" ht="12.75" customHeight="1">
      <c r="A42" s="148"/>
      <c r="B42" s="148"/>
      <c r="C42" s="160" t="s">
        <v>126</v>
      </c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  <c r="BI42" s="148"/>
      <c r="BJ42" s="148"/>
      <c r="BK42" s="148"/>
      <c r="BL42" s="148"/>
      <c r="BM42" s="148"/>
      <c r="BN42" s="148"/>
      <c r="BO42" s="148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</row>
    <row r="43" spans="1:78" ht="18.75" customHeight="1">
      <c r="A43" s="159" t="s">
        <v>127</v>
      </c>
      <c r="B43" s="159"/>
      <c r="C43" s="160" t="s">
        <v>133</v>
      </c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48" t="s">
        <v>36</v>
      </c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 t="s">
        <v>36</v>
      </c>
      <c r="BB43" s="148"/>
      <c r="BC43" s="148"/>
      <c r="BD43" s="148"/>
      <c r="BE43" s="148"/>
      <c r="BF43" s="148"/>
      <c r="BG43" s="148"/>
      <c r="BH43" s="148"/>
      <c r="BI43" s="148"/>
      <c r="BJ43" s="148"/>
      <c r="BK43" s="148"/>
      <c r="BL43" s="148"/>
      <c r="BM43" s="148"/>
      <c r="BN43" s="148"/>
      <c r="BO43" s="148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</row>
    <row r="44" spans="1:78" ht="17.25" customHeight="1">
      <c r="A44" s="159" t="s">
        <v>128</v>
      </c>
      <c r="B44" s="159"/>
      <c r="C44" s="160" t="s">
        <v>134</v>
      </c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48" t="s">
        <v>36</v>
      </c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 t="s">
        <v>36</v>
      </c>
      <c r="BB44" s="148"/>
      <c r="BC44" s="148"/>
      <c r="BD44" s="148"/>
      <c r="BE44" s="148"/>
      <c r="BF44" s="148"/>
      <c r="BG44" s="148"/>
      <c r="BH44" s="148"/>
      <c r="BI44" s="148"/>
      <c r="BJ44" s="148"/>
      <c r="BK44" s="148"/>
      <c r="BL44" s="148"/>
      <c r="BM44" s="148"/>
      <c r="BN44" s="148"/>
      <c r="BO44" s="148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</row>
    <row r="45" spans="1:78" ht="17.25" customHeight="1">
      <c r="A45" s="159" t="s">
        <v>22</v>
      </c>
      <c r="B45" s="159"/>
      <c r="C45" s="160" t="s">
        <v>135</v>
      </c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</row>
    <row r="46" spans="1:78" ht="13.5" customHeight="1">
      <c r="A46" s="159"/>
      <c r="B46" s="159"/>
      <c r="C46" s="160" t="s">
        <v>126</v>
      </c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</row>
    <row r="47" spans="1:78" ht="15" customHeight="1">
      <c r="A47" s="159" t="s">
        <v>136</v>
      </c>
      <c r="B47" s="159"/>
      <c r="C47" s="160" t="s">
        <v>137</v>
      </c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</row>
    <row r="48" spans="1:78" ht="13.5" customHeight="1">
      <c r="A48" s="159" t="s">
        <v>138</v>
      </c>
      <c r="B48" s="159"/>
      <c r="C48" s="160" t="s">
        <v>140</v>
      </c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  <c r="AX48" s="147"/>
      <c r="AY48" s="147"/>
      <c r="AZ48" s="147"/>
      <c r="BA48" s="147"/>
      <c r="BB48" s="147"/>
      <c r="BC48" s="147"/>
      <c r="BD48" s="147"/>
      <c r="BE48" s="147"/>
      <c r="BF48" s="147"/>
      <c r="BG48" s="147"/>
      <c r="BH48" s="147"/>
      <c r="BI48" s="147"/>
      <c r="BJ48" s="147"/>
      <c r="BK48" s="147"/>
      <c r="BL48" s="147"/>
      <c r="BM48" s="147"/>
      <c r="BN48" s="147"/>
      <c r="BO48" s="147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</row>
    <row r="49" spans="1:78" ht="16.5" customHeight="1">
      <c r="A49" s="159" t="s">
        <v>139</v>
      </c>
      <c r="B49" s="159"/>
      <c r="C49" s="160" t="s">
        <v>141</v>
      </c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  <c r="AZ49" s="147"/>
      <c r="BA49" s="147"/>
      <c r="BB49" s="147"/>
      <c r="BC49" s="147"/>
      <c r="BD49" s="147"/>
      <c r="BE49" s="147"/>
      <c r="BF49" s="147"/>
      <c r="BG49" s="147"/>
      <c r="BH49" s="147"/>
      <c r="BI49" s="147"/>
      <c r="BJ49" s="147"/>
      <c r="BK49" s="147"/>
      <c r="BL49" s="147"/>
      <c r="BM49" s="147"/>
      <c r="BN49" s="147"/>
      <c r="BO49" s="147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</row>
    <row r="50" spans="1:78" ht="19.5" customHeight="1">
      <c r="A50" s="159" t="s">
        <v>142</v>
      </c>
      <c r="B50" s="159"/>
      <c r="C50" s="160" t="s">
        <v>143</v>
      </c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  <c r="AZ50" s="147"/>
      <c r="BA50" s="147"/>
      <c r="BB50" s="147"/>
      <c r="BC50" s="147"/>
      <c r="BD50" s="147"/>
      <c r="BE50" s="147"/>
      <c r="BF50" s="147"/>
      <c r="BG50" s="147"/>
      <c r="BH50" s="147"/>
      <c r="BI50" s="147"/>
      <c r="BJ50" s="147"/>
      <c r="BK50" s="147"/>
      <c r="BL50" s="147"/>
      <c r="BM50" s="147"/>
      <c r="BN50" s="147"/>
      <c r="BO50" s="147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</row>
    <row r="51" spans="1:78" ht="22.5" customHeight="1">
      <c r="A51" s="159" t="s">
        <v>23</v>
      </c>
      <c r="B51" s="159"/>
      <c r="C51" s="160" t="s">
        <v>144</v>
      </c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47" t="s">
        <v>36</v>
      </c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  <c r="AL51" s="147"/>
      <c r="AM51" s="147"/>
      <c r="AN51" s="147"/>
      <c r="AO51" s="147"/>
      <c r="AP51" s="147"/>
      <c r="AQ51" s="147"/>
      <c r="AR51" s="147"/>
      <c r="AS51" s="147"/>
      <c r="AT51" s="147"/>
      <c r="AU51" s="147"/>
      <c r="AV51" s="147"/>
      <c r="AW51" s="147"/>
      <c r="AX51" s="147"/>
      <c r="AY51" s="147"/>
      <c r="AZ51" s="147"/>
      <c r="BA51" s="147"/>
      <c r="BB51" s="147"/>
      <c r="BC51" s="147"/>
      <c r="BD51" s="147"/>
      <c r="BE51" s="147"/>
      <c r="BF51" s="147"/>
      <c r="BG51" s="147"/>
      <c r="BH51" s="147"/>
      <c r="BI51" s="147"/>
      <c r="BJ51" s="147"/>
      <c r="BK51" s="147"/>
      <c r="BL51" s="147"/>
      <c r="BM51" s="147"/>
      <c r="BN51" s="147"/>
      <c r="BO51" s="147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</row>
    <row r="52" spans="1:78" ht="18" customHeight="1">
      <c r="A52" s="159"/>
      <c r="B52" s="159"/>
      <c r="C52" s="160" t="s">
        <v>126</v>
      </c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  <c r="AL52" s="147"/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  <c r="AY52" s="147"/>
      <c r="AZ52" s="147"/>
      <c r="BA52" s="147"/>
      <c r="BB52" s="147"/>
      <c r="BC52" s="147"/>
      <c r="BD52" s="147"/>
      <c r="BE52" s="147"/>
      <c r="BF52" s="147"/>
      <c r="BG52" s="147"/>
      <c r="BH52" s="147"/>
      <c r="BI52" s="147"/>
      <c r="BJ52" s="147"/>
      <c r="BK52" s="147"/>
      <c r="BL52" s="147"/>
      <c r="BM52" s="147"/>
      <c r="BN52" s="147"/>
      <c r="BO52" s="147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</row>
    <row r="53" spans="1:78" ht="21" customHeight="1">
      <c r="A53" s="159" t="s">
        <v>145</v>
      </c>
      <c r="B53" s="159"/>
      <c r="C53" s="160" t="s">
        <v>133</v>
      </c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47" t="s">
        <v>36</v>
      </c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47"/>
      <c r="AN53" s="147"/>
      <c r="AO53" s="147"/>
      <c r="AP53" s="147"/>
      <c r="AQ53" s="147"/>
      <c r="AR53" s="147"/>
      <c r="AS53" s="147"/>
      <c r="AT53" s="147"/>
      <c r="AU53" s="147"/>
      <c r="AV53" s="147"/>
      <c r="AW53" s="147"/>
      <c r="AX53" s="147"/>
      <c r="AY53" s="147"/>
      <c r="AZ53" s="147"/>
      <c r="BA53" s="147"/>
      <c r="BB53" s="147"/>
      <c r="BC53" s="147"/>
      <c r="BD53" s="147"/>
      <c r="BE53" s="147"/>
      <c r="BF53" s="147"/>
      <c r="BG53" s="147"/>
      <c r="BH53" s="147"/>
      <c r="BI53" s="147"/>
      <c r="BJ53" s="147"/>
      <c r="BK53" s="147"/>
      <c r="BL53" s="147"/>
      <c r="BM53" s="147"/>
      <c r="BN53" s="147"/>
      <c r="BO53" s="147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</row>
    <row r="54" spans="1:78" ht="21.75" customHeight="1">
      <c r="A54" s="159" t="s">
        <v>146</v>
      </c>
      <c r="B54" s="159"/>
      <c r="C54" s="160" t="s">
        <v>134</v>
      </c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47" t="s">
        <v>36</v>
      </c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  <c r="AL54" s="147"/>
      <c r="AM54" s="147"/>
      <c r="AN54" s="147"/>
      <c r="AO54" s="147"/>
      <c r="AP54" s="147"/>
      <c r="AQ54" s="147"/>
      <c r="AR54" s="147"/>
      <c r="AS54" s="147"/>
      <c r="AT54" s="147"/>
      <c r="AU54" s="147"/>
      <c r="AV54" s="147"/>
      <c r="AW54" s="147"/>
      <c r="AX54" s="147"/>
      <c r="AY54" s="147"/>
      <c r="AZ54" s="147"/>
      <c r="BA54" s="147"/>
      <c r="BB54" s="147"/>
      <c r="BC54" s="147"/>
      <c r="BD54" s="147"/>
      <c r="BE54" s="147"/>
      <c r="BF54" s="147"/>
      <c r="BG54" s="147"/>
      <c r="BH54" s="147"/>
      <c r="BI54" s="147"/>
      <c r="BJ54" s="147"/>
      <c r="BK54" s="147"/>
      <c r="BL54" s="147"/>
      <c r="BM54" s="147"/>
      <c r="BN54" s="147"/>
      <c r="BO54" s="147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</row>
    <row r="55" spans="1:78" ht="18" customHeight="1">
      <c r="A55" s="159"/>
      <c r="B55" s="159"/>
      <c r="C55" s="160" t="s">
        <v>129</v>
      </c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48"/>
      <c r="BE55" s="148"/>
      <c r="BF55" s="148"/>
      <c r="BG55" s="148"/>
      <c r="BH55" s="148"/>
      <c r="BI55" s="148"/>
      <c r="BJ55" s="148"/>
      <c r="BK55" s="148"/>
      <c r="BL55" s="148"/>
      <c r="BM55" s="148"/>
      <c r="BN55" s="148"/>
      <c r="BO55" s="148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</row>
    <row r="56" spans="1:78" ht="15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</row>
    <row r="57" spans="6:78" ht="17.25" customHeight="1">
      <c r="F57" s="161" t="s">
        <v>147</v>
      </c>
      <c r="G57" s="161"/>
      <c r="H57" s="1" t="s">
        <v>148</v>
      </c>
      <c r="BV57" s="37"/>
      <c r="BW57" s="37"/>
      <c r="BX57" s="37"/>
      <c r="BY57" s="37"/>
      <c r="BZ57" s="37"/>
    </row>
    <row r="58" spans="72:78" ht="18.75" customHeight="1">
      <c r="BT58" s="162" t="s">
        <v>80</v>
      </c>
      <c r="BU58" s="162"/>
      <c r="BV58" s="16"/>
      <c r="BW58" s="16"/>
      <c r="BX58" s="16"/>
      <c r="BY58" s="42"/>
      <c r="BZ58" s="42"/>
    </row>
    <row r="59" spans="1:78" ht="18.75" customHeight="1">
      <c r="A59" s="73" t="s">
        <v>8</v>
      </c>
      <c r="B59" s="73"/>
      <c r="C59" s="73" t="s">
        <v>10</v>
      </c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 t="s">
        <v>149</v>
      </c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 t="s">
        <v>124</v>
      </c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 t="s">
        <v>79</v>
      </c>
      <c r="BH59" s="73"/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49"/>
      <c r="BW59" s="49"/>
      <c r="BX59" s="49"/>
      <c r="BY59" s="49"/>
      <c r="BZ59" s="49"/>
    </row>
    <row r="60" spans="1:78" ht="13.5" customHeight="1">
      <c r="A60" s="73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 t="s">
        <v>12</v>
      </c>
      <c r="V60" s="73"/>
      <c r="W60" s="73"/>
      <c r="X60" s="73"/>
      <c r="Y60" s="73"/>
      <c r="Z60" s="73"/>
      <c r="AA60" s="73"/>
      <c r="AB60" s="109" t="s">
        <v>13</v>
      </c>
      <c r="AC60" s="109"/>
      <c r="AD60" s="109"/>
      <c r="AE60" s="109"/>
      <c r="AF60" s="109"/>
      <c r="AG60" s="109"/>
      <c r="AH60" s="109"/>
      <c r="AI60" s="73" t="s">
        <v>81</v>
      </c>
      <c r="AJ60" s="73"/>
      <c r="AK60" s="73"/>
      <c r="AL60" s="73"/>
      <c r="AM60" s="73"/>
      <c r="AN60" s="73" t="s">
        <v>12</v>
      </c>
      <c r="AO60" s="73"/>
      <c r="AP60" s="73"/>
      <c r="AQ60" s="73"/>
      <c r="AR60" s="73"/>
      <c r="AS60" s="73"/>
      <c r="AT60" s="73"/>
      <c r="AU60" s="109" t="s">
        <v>13</v>
      </c>
      <c r="AV60" s="109"/>
      <c r="AW60" s="109"/>
      <c r="AX60" s="109"/>
      <c r="AY60" s="109"/>
      <c r="AZ60" s="109"/>
      <c r="BA60" s="109"/>
      <c r="BB60" s="73" t="s">
        <v>81</v>
      </c>
      <c r="BC60" s="73"/>
      <c r="BD60" s="73"/>
      <c r="BE60" s="73"/>
      <c r="BF60" s="73"/>
      <c r="BG60" s="73" t="s">
        <v>12</v>
      </c>
      <c r="BH60" s="73"/>
      <c r="BI60" s="73"/>
      <c r="BJ60" s="73"/>
      <c r="BK60" s="73"/>
      <c r="BL60" s="73"/>
      <c r="BM60" s="73"/>
      <c r="BN60" s="109" t="s">
        <v>13</v>
      </c>
      <c r="BO60" s="109"/>
      <c r="BP60" s="109"/>
      <c r="BQ60" s="109"/>
      <c r="BR60" s="109"/>
      <c r="BS60" s="109"/>
      <c r="BT60" s="73" t="s">
        <v>81</v>
      </c>
      <c r="BU60" s="73"/>
      <c r="BV60" s="49"/>
      <c r="BW60" s="49"/>
      <c r="BX60" s="49"/>
      <c r="BY60" s="49"/>
      <c r="BZ60" s="49"/>
    </row>
    <row r="61" spans="1:78" ht="30" customHeight="1">
      <c r="A61" s="106">
        <v>1</v>
      </c>
      <c r="B61" s="106"/>
      <c r="C61" s="69" t="s">
        <v>194</v>
      </c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69"/>
      <c r="BV61" s="49"/>
      <c r="BW61" s="49"/>
      <c r="BX61" s="49"/>
      <c r="BY61" s="49"/>
      <c r="BZ61" s="49"/>
    </row>
    <row r="62" spans="1:78" ht="13.5" customHeight="1">
      <c r="A62" s="106">
        <v>1</v>
      </c>
      <c r="B62" s="106"/>
      <c r="C62" s="69" t="s">
        <v>48</v>
      </c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9"/>
      <c r="BU62" s="69"/>
      <c r="BV62" s="49"/>
      <c r="BW62" s="49"/>
      <c r="BX62" s="49"/>
      <c r="BY62" s="49"/>
      <c r="BZ62" s="49"/>
    </row>
    <row r="63" spans="1:78" ht="13.5" customHeight="1">
      <c r="A63" s="73">
        <v>1</v>
      </c>
      <c r="B63" s="73"/>
      <c r="C63" s="67" t="s">
        <v>68</v>
      </c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4">
        <f>W29</f>
        <v>2764.3</v>
      </c>
      <c r="V63" s="64"/>
      <c r="W63" s="64"/>
      <c r="X63" s="64"/>
      <c r="Y63" s="64"/>
      <c r="Z63" s="64"/>
      <c r="AA63" s="64"/>
      <c r="AB63" s="65"/>
      <c r="AC63" s="65"/>
      <c r="AD63" s="65"/>
      <c r="AE63" s="65"/>
      <c r="AF63" s="65"/>
      <c r="AG63" s="65"/>
      <c r="AH63" s="65"/>
      <c r="AI63" s="64">
        <f>U63</f>
        <v>2764.3</v>
      </c>
      <c r="AJ63" s="64"/>
      <c r="AK63" s="64"/>
      <c r="AL63" s="64"/>
      <c r="AM63" s="64"/>
      <c r="AN63" s="64">
        <f>AO29</f>
        <v>2524.7</v>
      </c>
      <c r="AO63" s="64"/>
      <c r="AP63" s="64"/>
      <c r="AQ63" s="64"/>
      <c r="AR63" s="64"/>
      <c r="AS63" s="64"/>
      <c r="AT63" s="64"/>
      <c r="AU63" s="109"/>
      <c r="AV63" s="109"/>
      <c r="AW63" s="109"/>
      <c r="AX63" s="109"/>
      <c r="AY63" s="109"/>
      <c r="AZ63" s="109"/>
      <c r="BA63" s="109"/>
      <c r="BB63" s="64">
        <f>AN63</f>
        <v>2524.7</v>
      </c>
      <c r="BC63" s="73"/>
      <c r="BD63" s="73"/>
      <c r="BE63" s="73"/>
      <c r="BF63" s="73"/>
      <c r="BG63" s="64">
        <f>AN63-U63</f>
        <v>-239.60000000000036</v>
      </c>
      <c r="BH63" s="73"/>
      <c r="BI63" s="73"/>
      <c r="BJ63" s="73"/>
      <c r="BK63" s="73"/>
      <c r="BL63" s="73"/>
      <c r="BM63" s="73"/>
      <c r="BN63" s="109"/>
      <c r="BO63" s="109"/>
      <c r="BP63" s="109"/>
      <c r="BQ63" s="109"/>
      <c r="BR63" s="109"/>
      <c r="BS63" s="109"/>
      <c r="BT63" s="64">
        <f>BG63</f>
        <v>-239.60000000000036</v>
      </c>
      <c r="BU63" s="73"/>
      <c r="BV63" s="49"/>
      <c r="BW63" s="49"/>
      <c r="BX63" s="49"/>
      <c r="BY63" s="49"/>
      <c r="BZ63" s="49"/>
    </row>
    <row r="64" spans="1:78" ht="25.5" customHeight="1">
      <c r="A64" s="73"/>
      <c r="B64" s="73"/>
      <c r="C64" s="76" t="s">
        <v>246</v>
      </c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6"/>
      <c r="BR64" s="76"/>
      <c r="BS64" s="76"/>
      <c r="BT64" s="76"/>
      <c r="BU64" s="76"/>
      <c r="BV64" s="49"/>
      <c r="BW64" s="49"/>
      <c r="BX64" s="49"/>
      <c r="BY64" s="49"/>
      <c r="BZ64" s="49"/>
    </row>
    <row r="65" spans="1:78" ht="13.5" customHeight="1">
      <c r="A65" s="106">
        <v>2</v>
      </c>
      <c r="B65" s="106"/>
      <c r="C65" s="69" t="s">
        <v>47</v>
      </c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69"/>
      <c r="BQ65" s="69"/>
      <c r="BR65" s="69"/>
      <c r="BS65" s="69"/>
      <c r="BT65" s="69"/>
      <c r="BU65" s="69"/>
      <c r="BV65" s="49"/>
      <c r="BW65" s="49"/>
      <c r="BX65" s="49"/>
      <c r="BY65" s="49"/>
      <c r="BZ65" s="49"/>
    </row>
    <row r="66" spans="1:78" ht="13.5" customHeight="1">
      <c r="A66" s="73"/>
      <c r="B66" s="73"/>
      <c r="C66" s="67" t="s">
        <v>97</v>
      </c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73">
        <v>5</v>
      </c>
      <c r="V66" s="73"/>
      <c r="W66" s="73"/>
      <c r="X66" s="73"/>
      <c r="Y66" s="73"/>
      <c r="Z66" s="73"/>
      <c r="AA66" s="73"/>
      <c r="AB66" s="109"/>
      <c r="AC66" s="109"/>
      <c r="AD66" s="109"/>
      <c r="AE66" s="109"/>
      <c r="AF66" s="109"/>
      <c r="AG66" s="109"/>
      <c r="AH66" s="109"/>
      <c r="AI66" s="73">
        <f>U66</f>
        <v>5</v>
      </c>
      <c r="AJ66" s="73"/>
      <c r="AK66" s="73"/>
      <c r="AL66" s="73"/>
      <c r="AM66" s="73"/>
      <c r="AN66" s="73">
        <v>3</v>
      </c>
      <c r="AO66" s="73"/>
      <c r="AP66" s="73"/>
      <c r="AQ66" s="73"/>
      <c r="AR66" s="73"/>
      <c r="AS66" s="73"/>
      <c r="AT66" s="73"/>
      <c r="AU66" s="109"/>
      <c r="AV66" s="109"/>
      <c r="AW66" s="109"/>
      <c r="AX66" s="109"/>
      <c r="AY66" s="109"/>
      <c r="AZ66" s="109"/>
      <c r="BA66" s="109"/>
      <c r="BB66" s="73">
        <f>AN66</f>
        <v>3</v>
      </c>
      <c r="BC66" s="73"/>
      <c r="BD66" s="73"/>
      <c r="BE66" s="73"/>
      <c r="BF66" s="73"/>
      <c r="BG66" s="73">
        <f>AN66-U66</f>
        <v>-2</v>
      </c>
      <c r="BH66" s="73"/>
      <c r="BI66" s="73"/>
      <c r="BJ66" s="73"/>
      <c r="BK66" s="73"/>
      <c r="BL66" s="73"/>
      <c r="BM66" s="73"/>
      <c r="BN66" s="109"/>
      <c r="BO66" s="109"/>
      <c r="BP66" s="109"/>
      <c r="BQ66" s="109"/>
      <c r="BR66" s="109"/>
      <c r="BS66" s="109"/>
      <c r="BT66" s="73">
        <f>BG66</f>
        <v>-2</v>
      </c>
      <c r="BU66" s="73"/>
      <c r="BV66" s="49"/>
      <c r="BW66" s="49"/>
      <c r="BX66" s="49"/>
      <c r="BY66" s="49"/>
      <c r="BZ66" s="49"/>
    </row>
    <row r="67" spans="1:78" ht="13.5" customHeight="1">
      <c r="A67" s="73"/>
      <c r="B67" s="73"/>
      <c r="C67" s="76" t="s">
        <v>247</v>
      </c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6"/>
      <c r="BA67" s="76"/>
      <c r="BB67" s="76"/>
      <c r="BC67" s="76"/>
      <c r="BD67" s="76"/>
      <c r="BE67" s="76"/>
      <c r="BF67" s="76"/>
      <c r="BG67" s="76"/>
      <c r="BH67" s="76"/>
      <c r="BI67" s="76"/>
      <c r="BJ67" s="76"/>
      <c r="BK67" s="76"/>
      <c r="BL67" s="76"/>
      <c r="BM67" s="76"/>
      <c r="BN67" s="76"/>
      <c r="BO67" s="76"/>
      <c r="BP67" s="76"/>
      <c r="BQ67" s="76"/>
      <c r="BR67" s="76"/>
      <c r="BS67" s="76"/>
      <c r="BT67" s="76"/>
      <c r="BU67" s="76"/>
      <c r="BV67" s="49"/>
      <c r="BW67" s="49"/>
      <c r="BX67" s="49"/>
      <c r="BY67" s="49"/>
      <c r="BZ67" s="49"/>
    </row>
    <row r="68" spans="1:78" ht="13.5" customHeight="1">
      <c r="A68" s="106">
        <v>3</v>
      </c>
      <c r="B68" s="106"/>
      <c r="C68" s="69" t="s">
        <v>49</v>
      </c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  <c r="BL68" s="69"/>
      <c r="BM68" s="69"/>
      <c r="BN68" s="69"/>
      <c r="BO68" s="69"/>
      <c r="BP68" s="69"/>
      <c r="BQ68" s="69"/>
      <c r="BR68" s="69"/>
      <c r="BS68" s="69"/>
      <c r="BT68" s="69"/>
      <c r="BU68" s="69"/>
      <c r="BV68" s="49"/>
      <c r="BW68" s="49"/>
      <c r="BX68" s="49"/>
      <c r="BY68" s="49"/>
      <c r="BZ68" s="49"/>
    </row>
    <row r="69" spans="1:78" ht="13.5" customHeight="1">
      <c r="A69" s="73">
        <v>1</v>
      </c>
      <c r="B69" s="73"/>
      <c r="C69" s="67" t="s">
        <v>69</v>
      </c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75">
        <f>U63/U66</f>
        <v>552.86</v>
      </c>
      <c r="V69" s="75"/>
      <c r="W69" s="75"/>
      <c r="X69" s="75"/>
      <c r="Y69" s="75"/>
      <c r="Z69" s="75"/>
      <c r="AA69" s="75"/>
      <c r="AB69" s="109"/>
      <c r="AC69" s="109"/>
      <c r="AD69" s="109"/>
      <c r="AE69" s="109"/>
      <c r="AF69" s="109"/>
      <c r="AG69" s="109"/>
      <c r="AH69" s="109"/>
      <c r="AI69" s="75">
        <f>U69</f>
        <v>552.86</v>
      </c>
      <c r="AJ69" s="75"/>
      <c r="AK69" s="75"/>
      <c r="AL69" s="75"/>
      <c r="AM69" s="75"/>
      <c r="AN69" s="75">
        <f>AN63/AN66</f>
        <v>841.5666666666666</v>
      </c>
      <c r="AO69" s="75"/>
      <c r="AP69" s="75"/>
      <c r="AQ69" s="75"/>
      <c r="AR69" s="75"/>
      <c r="AS69" s="75"/>
      <c r="AT69" s="75"/>
      <c r="AU69" s="144"/>
      <c r="AV69" s="144"/>
      <c r="AW69" s="144"/>
      <c r="AX69" s="144"/>
      <c r="AY69" s="144"/>
      <c r="AZ69" s="144"/>
      <c r="BA69" s="144"/>
      <c r="BB69" s="75">
        <f>AN69</f>
        <v>841.5666666666666</v>
      </c>
      <c r="BC69" s="75"/>
      <c r="BD69" s="75"/>
      <c r="BE69" s="75"/>
      <c r="BF69" s="75"/>
      <c r="BG69" s="75">
        <v>288.7</v>
      </c>
      <c r="BH69" s="73"/>
      <c r="BI69" s="73"/>
      <c r="BJ69" s="73"/>
      <c r="BK69" s="73"/>
      <c r="BL69" s="73"/>
      <c r="BM69" s="73"/>
      <c r="BN69" s="109"/>
      <c r="BO69" s="109"/>
      <c r="BP69" s="109"/>
      <c r="BQ69" s="109"/>
      <c r="BR69" s="109"/>
      <c r="BS69" s="109"/>
      <c r="BT69" s="75">
        <f>BG69</f>
        <v>288.7</v>
      </c>
      <c r="BU69" s="73"/>
      <c r="BV69" s="49"/>
      <c r="BW69" s="49"/>
      <c r="BX69" s="49"/>
      <c r="BY69" s="49"/>
      <c r="BZ69" s="49"/>
    </row>
    <row r="70" spans="1:78" ht="13.5" customHeight="1">
      <c r="A70" s="73"/>
      <c r="B70" s="73"/>
      <c r="C70" s="74" t="s">
        <v>232</v>
      </c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74"/>
      <c r="BD70" s="74"/>
      <c r="BE70" s="74"/>
      <c r="BF70" s="74"/>
      <c r="BG70" s="74"/>
      <c r="BH70" s="74"/>
      <c r="BI70" s="74"/>
      <c r="BJ70" s="74"/>
      <c r="BK70" s="74"/>
      <c r="BL70" s="74"/>
      <c r="BM70" s="74"/>
      <c r="BN70" s="74"/>
      <c r="BO70" s="74"/>
      <c r="BP70" s="74"/>
      <c r="BQ70" s="74"/>
      <c r="BR70" s="74"/>
      <c r="BS70" s="74"/>
      <c r="BT70" s="74"/>
      <c r="BU70" s="74"/>
      <c r="BV70" s="49"/>
      <c r="BW70" s="49"/>
      <c r="BX70" s="49"/>
      <c r="BY70" s="49"/>
      <c r="BZ70" s="49"/>
    </row>
    <row r="71" spans="1:78" ht="13.5" customHeight="1">
      <c r="A71" s="106">
        <v>4</v>
      </c>
      <c r="B71" s="106"/>
      <c r="C71" s="69" t="s">
        <v>117</v>
      </c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  <c r="BL71" s="69"/>
      <c r="BM71" s="69"/>
      <c r="BN71" s="69"/>
      <c r="BO71" s="69"/>
      <c r="BP71" s="69"/>
      <c r="BQ71" s="69"/>
      <c r="BR71" s="69"/>
      <c r="BS71" s="69"/>
      <c r="BT71" s="69"/>
      <c r="BU71" s="69"/>
      <c r="BV71" s="49"/>
      <c r="BW71" s="49"/>
      <c r="BX71" s="49"/>
      <c r="BY71" s="49"/>
      <c r="BZ71" s="49"/>
    </row>
    <row r="72" spans="1:78" ht="13.5" customHeight="1">
      <c r="A72" s="73">
        <v>1</v>
      </c>
      <c r="B72" s="73"/>
      <c r="C72" s="67" t="s">
        <v>70</v>
      </c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75">
        <f>U66*100/8</f>
        <v>62.5</v>
      </c>
      <c r="V72" s="75"/>
      <c r="W72" s="75"/>
      <c r="X72" s="75"/>
      <c r="Y72" s="75"/>
      <c r="Z72" s="75"/>
      <c r="AA72" s="75"/>
      <c r="AB72" s="109"/>
      <c r="AC72" s="109"/>
      <c r="AD72" s="109"/>
      <c r="AE72" s="109"/>
      <c r="AF72" s="109"/>
      <c r="AG72" s="109"/>
      <c r="AH72" s="109"/>
      <c r="AI72" s="75">
        <f>U72</f>
        <v>62.5</v>
      </c>
      <c r="AJ72" s="73"/>
      <c r="AK72" s="73"/>
      <c r="AL72" s="73"/>
      <c r="AM72" s="73"/>
      <c r="AN72" s="75">
        <f>AN66*100/6</f>
        <v>50</v>
      </c>
      <c r="AO72" s="75"/>
      <c r="AP72" s="75"/>
      <c r="AQ72" s="75"/>
      <c r="AR72" s="75"/>
      <c r="AS72" s="75"/>
      <c r="AT72" s="75"/>
      <c r="AU72" s="109"/>
      <c r="AV72" s="109"/>
      <c r="AW72" s="109"/>
      <c r="AX72" s="109"/>
      <c r="AY72" s="109"/>
      <c r="AZ72" s="109"/>
      <c r="BA72" s="109"/>
      <c r="BB72" s="75">
        <f>AN72</f>
        <v>50</v>
      </c>
      <c r="BC72" s="73"/>
      <c r="BD72" s="73"/>
      <c r="BE72" s="73"/>
      <c r="BF72" s="73"/>
      <c r="BG72" s="75">
        <f>AN72-U72</f>
        <v>-12.5</v>
      </c>
      <c r="BH72" s="73"/>
      <c r="BI72" s="73"/>
      <c r="BJ72" s="73"/>
      <c r="BK72" s="73"/>
      <c r="BL72" s="73"/>
      <c r="BM72" s="73"/>
      <c r="BN72" s="109"/>
      <c r="BO72" s="109"/>
      <c r="BP72" s="109"/>
      <c r="BQ72" s="109"/>
      <c r="BR72" s="109"/>
      <c r="BS72" s="109"/>
      <c r="BT72" s="75">
        <f>BG72</f>
        <v>-12.5</v>
      </c>
      <c r="BU72" s="73"/>
      <c r="BV72" s="49"/>
      <c r="BW72" s="49"/>
      <c r="BX72" s="49"/>
      <c r="BY72" s="49"/>
      <c r="BZ72" s="49"/>
    </row>
    <row r="73" spans="1:78" ht="18" customHeight="1">
      <c r="A73" s="73"/>
      <c r="B73" s="73"/>
      <c r="C73" s="76" t="s">
        <v>244</v>
      </c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76"/>
      <c r="BA73" s="76"/>
      <c r="BB73" s="76"/>
      <c r="BC73" s="76"/>
      <c r="BD73" s="76"/>
      <c r="BE73" s="76"/>
      <c r="BF73" s="76"/>
      <c r="BG73" s="76"/>
      <c r="BH73" s="76"/>
      <c r="BI73" s="76"/>
      <c r="BJ73" s="76"/>
      <c r="BK73" s="76"/>
      <c r="BL73" s="76"/>
      <c r="BM73" s="76"/>
      <c r="BN73" s="76"/>
      <c r="BO73" s="76"/>
      <c r="BP73" s="76"/>
      <c r="BQ73" s="76"/>
      <c r="BR73" s="76"/>
      <c r="BS73" s="76"/>
      <c r="BT73" s="76"/>
      <c r="BU73" s="76"/>
      <c r="BV73" s="49"/>
      <c r="BW73" s="49"/>
      <c r="BX73" s="49"/>
      <c r="BY73" s="49"/>
      <c r="BZ73" s="49"/>
    </row>
    <row r="74" spans="1:78" ht="13.5" customHeight="1">
      <c r="A74" s="106">
        <v>2</v>
      </c>
      <c r="B74" s="106"/>
      <c r="C74" s="69" t="s">
        <v>107</v>
      </c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  <c r="BL74" s="69"/>
      <c r="BM74" s="69"/>
      <c r="BN74" s="69"/>
      <c r="BO74" s="69"/>
      <c r="BP74" s="69"/>
      <c r="BQ74" s="69"/>
      <c r="BR74" s="69"/>
      <c r="BS74" s="69"/>
      <c r="BT74" s="69"/>
      <c r="BU74" s="69"/>
      <c r="BV74" s="49"/>
      <c r="BW74" s="49"/>
      <c r="BX74" s="49"/>
      <c r="BY74" s="49"/>
      <c r="BZ74" s="49"/>
    </row>
    <row r="75" spans="1:78" ht="13.5" customHeight="1">
      <c r="A75" s="106">
        <v>1</v>
      </c>
      <c r="B75" s="106"/>
      <c r="C75" s="69" t="s">
        <v>48</v>
      </c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  <c r="BL75" s="69"/>
      <c r="BM75" s="69"/>
      <c r="BN75" s="69"/>
      <c r="BO75" s="69"/>
      <c r="BP75" s="69"/>
      <c r="BQ75" s="69"/>
      <c r="BR75" s="69"/>
      <c r="BS75" s="69"/>
      <c r="BT75" s="69"/>
      <c r="BU75" s="69"/>
      <c r="BV75" s="49"/>
      <c r="BW75" s="49"/>
      <c r="BX75" s="49"/>
      <c r="BY75" s="49"/>
      <c r="BZ75" s="49"/>
    </row>
    <row r="76" spans="1:78" ht="13.5" customHeight="1">
      <c r="A76" s="106">
        <v>1</v>
      </c>
      <c r="B76" s="106"/>
      <c r="C76" s="67" t="s">
        <v>68</v>
      </c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4">
        <f>W31</f>
        <v>634.8</v>
      </c>
      <c r="V76" s="64"/>
      <c r="W76" s="64"/>
      <c r="X76" s="64"/>
      <c r="Y76" s="64"/>
      <c r="Z76" s="64"/>
      <c r="AA76" s="64"/>
      <c r="AB76" s="65"/>
      <c r="AC76" s="65"/>
      <c r="AD76" s="65"/>
      <c r="AE76" s="65"/>
      <c r="AF76" s="65"/>
      <c r="AG76" s="65"/>
      <c r="AH76" s="65"/>
      <c r="AI76" s="64">
        <f>U76</f>
        <v>634.8</v>
      </c>
      <c r="AJ76" s="64"/>
      <c r="AK76" s="64"/>
      <c r="AL76" s="64"/>
      <c r="AM76" s="64"/>
      <c r="AN76" s="75">
        <f>AO31</f>
        <v>633.7</v>
      </c>
      <c r="AO76" s="75"/>
      <c r="AP76" s="75"/>
      <c r="AQ76" s="75"/>
      <c r="AR76" s="75"/>
      <c r="AS76" s="75"/>
      <c r="AT76" s="75"/>
      <c r="AU76" s="109"/>
      <c r="AV76" s="109"/>
      <c r="AW76" s="109"/>
      <c r="AX76" s="109"/>
      <c r="AY76" s="109"/>
      <c r="AZ76" s="109"/>
      <c r="BA76" s="109"/>
      <c r="BB76" s="75">
        <f>AN76</f>
        <v>633.7</v>
      </c>
      <c r="BC76" s="73"/>
      <c r="BD76" s="73"/>
      <c r="BE76" s="73"/>
      <c r="BF76" s="73"/>
      <c r="BG76" s="64">
        <f>AN76-U76</f>
        <v>-1.099999999999909</v>
      </c>
      <c r="BH76" s="64"/>
      <c r="BI76" s="64"/>
      <c r="BJ76" s="64"/>
      <c r="BK76" s="64"/>
      <c r="BL76" s="64"/>
      <c r="BM76" s="64"/>
      <c r="BN76" s="65"/>
      <c r="BO76" s="65"/>
      <c r="BP76" s="65"/>
      <c r="BQ76" s="65"/>
      <c r="BR76" s="65"/>
      <c r="BS76" s="65"/>
      <c r="BT76" s="64">
        <f>BG76</f>
        <v>-1.099999999999909</v>
      </c>
      <c r="BU76" s="64"/>
      <c r="BV76" s="49"/>
      <c r="BW76" s="49"/>
      <c r="BX76" s="49"/>
      <c r="BY76" s="49"/>
      <c r="BZ76" s="49"/>
    </row>
    <row r="77" spans="1:78" ht="13.5" customHeight="1">
      <c r="A77" s="106"/>
      <c r="B77" s="106"/>
      <c r="C77" s="76" t="s">
        <v>245</v>
      </c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  <c r="BI77" s="76"/>
      <c r="BJ77" s="76"/>
      <c r="BK77" s="76"/>
      <c r="BL77" s="76"/>
      <c r="BM77" s="76"/>
      <c r="BN77" s="76"/>
      <c r="BO77" s="76"/>
      <c r="BP77" s="76"/>
      <c r="BQ77" s="76"/>
      <c r="BR77" s="76"/>
      <c r="BS77" s="76"/>
      <c r="BT77" s="76"/>
      <c r="BU77" s="76"/>
      <c r="BV77" s="49"/>
      <c r="BW77" s="49"/>
      <c r="BX77" s="49"/>
      <c r="BY77" s="49"/>
      <c r="BZ77" s="49"/>
    </row>
    <row r="78" spans="1:78" ht="13.5" customHeight="1">
      <c r="A78" s="106">
        <v>2</v>
      </c>
      <c r="B78" s="106"/>
      <c r="C78" s="69" t="s">
        <v>47</v>
      </c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  <c r="BL78" s="69"/>
      <c r="BM78" s="69"/>
      <c r="BN78" s="69"/>
      <c r="BO78" s="69"/>
      <c r="BP78" s="69"/>
      <c r="BQ78" s="69"/>
      <c r="BR78" s="69"/>
      <c r="BS78" s="69"/>
      <c r="BT78" s="69"/>
      <c r="BU78" s="69"/>
      <c r="BV78" s="49"/>
      <c r="BW78" s="49"/>
      <c r="BX78" s="49"/>
      <c r="BY78" s="49"/>
      <c r="BZ78" s="49"/>
    </row>
    <row r="79" spans="1:78" ht="13.5" customHeight="1">
      <c r="A79" s="106">
        <v>1</v>
      </c>
      <c r="B79" s="106"/>
      <c r="C79" s="67" t="s">
        <v>97</v>
      </c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104">
        <v>5</v>
      </c>
      <c r="V79" s="104"/>
      <c r="W79" s="104"/>
      <c r="X79" s="104"/>
      <c r="Y79" s="104"/>
      <c r="Z79" s="104"/>
      <c r="AA79" s="104"/>
      <c r="AB79" s="175"/>
      <c r="AC79" s="175"/>
      <c r="AD79" s="175"/>
      <c r="AE79" s="175"/>
      <c r="AF79" s="175"/>
      <c r="AG79" s="175"/>
      <c r="AH79" s="175"/>
      <c r="AI79" s="104">
        <f>U79</f>
        <v>5</v>
      </c>
      <c r="AJ79" s="104"/>
      <c r="AK79" s="104"/>
      <c r="AL79" s="104"/>
      <c r="AM79" s="104"/>
      <c r="AN79" s="104">
        <v>5</v>
      </c>
      <c r="AO79" s="104"/>
      <c r="AP79" s="104"/>
      <c r="AQ79" s="104"/>
      <c r="AR79" s="104"/>
      <c r="AS79" s="104"/>
      <c r="AT79" s="104"/>
      <c r="AU79" s="110"/>
      <c r="AV79" s="110"/>
      <c r="AW79" s="110"/>
      <c r="AX79" s="110"/>
      <c r="AY79" s="110"/>
      <c r="AZ79" s="110"/>
      <c r="BA79" s="110"/>
      <c r="BB79" s="104">
        <f>AN79</f>
        <v>5</v>
      </c>
      <c r="BC79" s="105"/>
      <c r="BD79" s="105"/>
      <c r="BE79" s="105"/>
      <c r="BF79" s="105"/>
      <c r="BG79" s="104">
        <f>AN79-U79</f>
        <v>0</v>
      </c>
      <c r="BH79" s="105"/>
      <c r="BI79" s="105"/>
      <c r="BJ79" s="105"/>
      <c r="BK79" s="105"/>
      <c r="BL79" s="105"/>
      <c r="BM79" s="105"/>
      <c r="BN79" s="110"/>
      <c r="BO79" s="110"/>
      <c r="BP79" s="110"/>
      <c r="BQ79" s="110"/>
      <c r="BR79" s="110"/>
      <c r="BS79" s="110"/>
      <c r="BT79" s="104">
        <f>BG79</f>
        <v>0</v>
      </c>
      <c r="BU79" s="105"/>
      <c r="BV79" s="49"/>
      <c r="BW79" s="49"/>
      <c r="BX79" s="49"/>
      <c r="BY79" s="49"/>
      <c r="BZ79" s="49"/>
    </row>
    <row r="80" spans="1:78" ht="13.5" customHeight="1">
      <c r="A80" s="106">
        <v>3</v>
      </c>
      <c r="B80" s="106"/>
      <c r="C80" s="69" t="s">
        <v>49</v>
      </c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  <c r="BL80" s="69"/>
      <c r="BM80" s="69"/>
      <c r="BN80" s="69"/>
      <c r="BO80" s="69"/>
      <c r="BP80" s="69"/>
      <c r="BQ80" s="69"/>
      <c r="BR80" s="69"/>
      <c r="BS80" s="69"/>
      <c r="BT80" s="69"/>
      <c r="BU80" s="69"/>
      <c r="BV80" s="49"/>
      <c r="BW80" s="49"/>
      <c r="BX80" s="49"/>
      <c r="BY80" s="49"/>
      <c r="BZ80" s="49"/>
    </row>
    <row r="81" spans="1:78" ht="13.5" customHeight="1">
      <c r="A81" s="106">
        <v>1</v>
      </c>
      <c r="B81" s="106"/>
      <c r="C81" s="67" t="s">
        <v>69</v>
      </c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75">
        <v>127</v>
      </c>
      <c r="V81" s="75"/>
      <c r="W81" s="75"/>
      <c r="X81" s="75"/>
      <c r="Y81" s="75"/>
      <c r="Z81" s="75"/>
      <c r="AA81" s="75"/>
      <c r="AB81" s="109"/>
      <c r="AC81" s="109"/>
      <c r="AD81" s="109"/>
      <c r="AE81" s="109"/>
      <c r="AF81" s="109"/>
      <c r="AG81" s="109"/>
      <c r="AH81" s="109"/>
      <c r="AI81" s="75">
        <f>U81</f>
        <v>127</v>
      </c>
      <c r="AJ81" s="73"/>
      <c r="AK81" s="73"/>
      <c r="AL81" s="73"/>
      <c r="AM81" s="73"/>
      <c r="AN81" s="75">
        <f>AN76/AN79</f>
        <v>126.74000000000001</v>
      </c>
      <c r="AO81" s="75"/>
      <c r="AP81" s="75"/>
      <c r="AQ81" s="75"/>
      <c r="AR81" s="75"/>
      <c r="AS81" s="75"/>
      <c r="AT81" s="75"/>
      <c r="AU81" s="109"/>
      <c r="AV81" s="109"/>
      <c r="AW81" s="109"/>
      <c r="AX81" s="109"/>
      <c r="AY81" s="109"/>
      <c r="AZ81" s="109"/>
      <c r="BA81" s="109"/>
      <c r="BB81" s="75">
        <f>AN81</f>
        <v>126.74000000000001</v>
      </c>
      <c r="BC81" s="73"/>
      <c r="BD81" s="73"/>
      <c r="BE81" s="73"/>
      <c r="BF81" s="73"/>
      <c r="BG81" s="75">
        <v>-0.3</v>
      </c>
      <c r="BH81" s="73"/>
      <c r="BI81" s="73"/>
      <c r="BJ81" s="73"/>
      <c r="BK81" s="73"/>
      <c r="BL81" s="73"/>
      <c r="BM81" s="73"/>
      <c r="BN81" s="109"/>
      <c r="BO81" s="109"/>
      <c r="BP81" s="109"/>
      <c r="BQ81" s="109"/>
      <c r="BR81" s="109"/>
      <c r="BS81" s="109"/>
      <c r="BT81" s="75">
        <f>BG81</f>
        <v>-0.3</v>
      </c>
      <c r="BU81" s="73"/>
      <c r="BV81" s="49"/>
      <c r="BW81" s="49"/>
      <c r="BX81" s="49"/>
      <c r="BY81" s="49"/>
      <c r="BZ81" s="49"/>
    </row>
    <row r="82" spans="1:78" ht="13.5" customHeight="1">
      <c r="A82" s="106"/>
      <c r="B82" s="106"/>
      <c r="C82" s="129" t="s">
        <v>231</v>
      </c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  <c r="R82" s="130"/>
      <c r="S82" s="130"/>
      <c r="T82" s="130"/>
      <c r="U82" s="130"/>
      <c r="V82" s="130"/>
      <c r="W82" s="130"/>
      <c r="X82" s="130"/>
      <c r="Y82" s="130"/>
      <c r="Z82" s="130"/>
      <c r="AA82" s="130"/>
      <c r="AB82" s="130"/>
      <c r="AC82" s="130"/>
      <c r="AD82" s="130"/>
      <c r="AE82" s="130"/>
      <c r="AF82" s="130"/>
      <c r="AG82" s="130"/>
      <c r="AH82" s="130"/>
      <c r="AI82" s="130"/>
      <c r="AJ82" s="130"/>
      <c r="AK82" s="130"/>
      <c r="AL82" s="130"/>
      <c r="AM82" s="130"/>
      <c r="AN82" s="130"/>
      <c r="AO82" s="130"/>
      <c r="AP82" s="130"/>
      <c r="AQ82" s="130"/>
      <c r="AR82" s="130"/>
      <c r="AS82" s="130"/>
      <c r="AT82" s="130"/>
      <c r="AU82" s="130"/>
      <c r="AV82" s="130"/>
      <c r="AW82" s="130"/>
      <c r="AX82" s="130"/>
      <c r="AY82" s="130"/>
      <c r="AZ82" s="130"/>
      <c r="BA82" s="130"/>
      <c r="BB82" s="130"/>
      <c r="BC82" s="130"/>
      <c r="BD82" s="130"/>
      <c r="BE82" s="130"/>
      <c r="BF82" s="130"/>
      <c r="BG82" s="130"/>
      <c r="BH82" s="130"/>
      <c r="BI82" s="130"/>
      <c r="BJ82" s="130"/>
      <c r="BK82" s="130"/>
      <c r="BL82" s="130"/>
      <c r="BM82" s="130"/>
      <c r="BN82" s="130"/>
      <c r="BO82" s="130"/>
      <c r="BP82" s="130"/>
      <c r="BQ82" s="130"/>
      <c r="BR82" s="130"/>
      <c r="BS82" s="130"/>
      <c r="BT82" s="130"/>
      <c r="BU82" s="131"/>
      <c r="BV82" s="49"/>
      <c r="BW82" s="49"/>
      <c r="BX82" s="49"/>
      <c r="BY82" s="49"/>
      <c r="BZ82" s="49"/>
    </row>
    <row r="83" spans="1:78" ht="13.5" customHeight="1">
      <c r="A83" s="106">
        <v>4</v>
      </c>
      <c r="B83" s="106"/>
      <c r="C83" s="69" t="s">
        <v>117</v>
      </c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  <c r="BL83" s="69"/>
      <c r="BM83" s="69"/>
      <c r="BN83" s="69"/>
      <c r="BO83" s="69"/>
      <c r="BP83" s="69"/>
      <c r="BQ83" s="69"/>
      <c r="BR83" s="69"/>
      <c r="BS83" s="69"/>
      <c r="BT83" s="69"/>
      <c r="BU83" s="69"/>
      <c r="BV83" s="49"/>
      <c r="BW83" s="49"/>
      <c r="BX83" s="49"/>
      <c r="BY83" s="49"/>
      <c r="BZ83" s="49"/>
    </row>
    <row r="84" spans="1:78" ht="13.5" customHeight="1">
      <c r="A84" s="106">
        <v>1</v>
      </c>
      <c r="B84" s="106"/>
      <c r="C84" s="67" t="s">
        <v>70</v>
      </c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75">
        <f>U79*100/7</f>
        <v>71.42857142857143</v>
      </c>
      <c r="V84" s="75"/>
      <c r="W84" s="75"/>
      <c r="X84" s="75"/>
      <c r="Y84" s="75"/>
      <c r="Z84" s="75"/>
      <c r="AA84" s="75"/>
      <c r="AB84" s="109"/>
      <c r="AC84" s="109"/>
      <c r="AD84" s="109"/>
      <c r="AE84" s="109"/>
      <c r="AF84" s="109"/>
      <c r="AG84" s="109"/>
      <c r="AH84" s="109"/>
      <c r="AI84" s="75">
        <f>U84</f>
        <v>71.42857142857143</v>
      </c>
      <c r="AJ84" s="73"/>
      <c r="AK84" s="73"/>
      <c r="AL84" s="73"/>
      <c r="AM84" s="73"/>
      <c r="AN84" s="75">
        <f>AN79*100/7</f>
        <v>71.42857142857143</v>
      </c>
      <c r="AO84" s="75"/>
      <c r="AP84" s="75"/>
      <c r="AQ84" s="75"/>
      <c r="AR84" s="75"/>
      <c r="AS84" s="75"/>
      <c r="AT84" s="75"/>
      <c r="AU84" s="109"/>
      <c r="AV84" s="109"/>
      <c r="AW84" s="109"/>
      <c r="AX84" s="109"/>
      <c r="AY84" s="109"/>
      <c r="AZ84" s="109"/>
      <c r="BA84" s="109"/>
      <c r="BB84" s="75">
        <f>AN84</f>
        <v>71.42857142857143</v>
      </c>
      <c r="BC84" s="73"/>
      <c r="BD84" s="73"/>
      <c r="BE84" s="73"/>
      <c r="BF84" s="73"/>
      <c r="BG84" s="75">
        <f>AN84-U84</f>
        <v>0</v>
      </c>
      <c r="BH84" s="73"/>
      <c r="BI84" s="73"/>
      <c r="BJ84" s="73"/>
      <c r="BK84" s="73"/>
      <c r="BL84" s="73"/>
      <c r="BM84" s="73"/>
      <c r="BN84" s="109"/>
      <c r="BO84" s="109"/>
      <c r="BP84" s="109"/>
      <c r="BQ84" s="109"/>
      <c r="BR84" s="109"/>
      <c r="BS84" s="109"/>
      <c r="BT84" s="75">
        <f>BG84</f>
        <v>0</v>
      </c>
      <c r="BU84" s="73"/>
      <c r="BV84" s="49"/>
      <c r="BW84" s="49"/>
      <c r="BX84" s="49"/>
      <c r="BY84" s="49"/>
      <c r="BZ84" s="49"/>
    </row>
    <row r="85" spans="1:78" ht="13.5" customHeight="1">
      <c r="A85" s="174">
        <v>3</v>
      </c>
      <c r="B85" s="174"/>
      <c r="C85" s="142" t="s">
        <v>178</v>
      </c>
      <c r="D85" s="142"/>
      <c r="E85" s="142"/>
      <c r="F85" s="142"/>
      <c r="G85" s="142"/>
      <c r="H85" s="142"/>
      <c r="I85" s="142"/>
      <c r="J85" s="142"/>
      <c r="K85" s="142"/>
      <c r="L85" s="142"/>
      <c r="M85" s="142"/>
      <c r="N85" s="142"/>
      <c r="O85" s="142"/>
      <c r="P85" s="142"/>
      <c r="Q85" s="142"/>
      <c r="R85" s="142"/>
      <c r="S85" s="142"/>
      <c r="T85" s="142"/>
      <c r="U85" s="173"/>
      <c r="V85" s="173"/>
      <c r="W85" s="173"/>
      <c r="X85" s="173"/>
      <c r="Y85" s="173"/>
      <c r="Z85" s="173"/>
      <c r="AA85" s="173"/>
      <c r="AB85" s="74"/>
      <c r="AC85" s="74"/>
      <c r="AD85" s="74"/>
      <c r="AE85" s="74"/>
      <c r="AF85" s="74"/>
      <c r="AG85" s="74"/>
      <c r="AH85" s="74"/>
      <c r="AI85" s="76"/>
      <c r="AJ85" s="76"/>
      <c r="AK85" s="76"/>
      <c r="AL85" s="76"/>
      <c r="AM85" s="76"/>
      <c r="AN85" s="173"/>
      <c r="AO85" s="173"/>
      <c r="AP85" s="173"/>
      <c r="AQ85" s="173"/>
      <c r="AR85" s="173"/>
      <c r="AS85" s="173"/>
      <c r="AT85" s="173"/>
      <c r="AU85" s="74"/>
      <c r="AV85" s="74"/>
      <c r="AW85" s="74"/>
      <c r="AX85" s="74"/>
      <c r="AY85" s="74"/>
      <c r="AZ85" s="74"/>
      <c r="BA85" s="74"/>
      <c r="BB85" s="76"/>
      <c r="BC85" s="76"/>
      <c r="BD85" s="76"/>
      <c r="BE85" s="76"/>
      <c r="BF85" s="76"/>
      <c r="BG85" s="76"/>
      <c r="BH85" s="76"/>
      <c r="BI85" s="76"/>
      <c r="BJ85" s="76"/>
      <c r="BK85" s="76"/>
      <c r="BL85" s="76"/>
      <c r="BM85" s="76"/>
      <c r="BN85" s="74"/>
      <c r="BO85" s="74"/>
      <c r="BP85" s="74"/>
      <c r="BQ85" s="74"/>
      <c r="BR85" s="74"/>
      <c r="BS85" s="74"/>
      <c r="BT85" s="76"/>
      <c r="BU85" s="76"/>
      <c r="BV85" s="49"/>
      <c r="BW85" s="49"/>
      <c r="BX85" s="49"/>
      <c r="BY85" s="49"/>
      <c r="BZ85" s="49"/>
    </row>
    <row r="86" spans="1:78" ht="13.5" customHeight="1">
      <c r="A86" s="174">
        <v>1</v>
      </c>
      <c r="B86" s="174"/>
      <c r="C86" s="142" t="s">
        <v>48</v>
      </c>
      <c r="D86" s="142"/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  <c r="Q86" s="142"/>
      <c r="R86" s="142"/>
      <c r="S86" s="142"/>
      <c r="T86" s="142"/>
      <c r="U86" s="142"/>
      <c r="V86" s="142"/>
      <c r="W86" s="142"/>
      <c r="X86" s="142"/>
      <c r="Y86" s="142"/>
      <c r="Z86" s="142"/>
      <c r="AA86" s="142"/>
      <c r="AB86" s="142"/>
      <c r="AC86" s="142"/>
      <c r="AD86" s="142"/>
      <c r="AE86" s="142"/>
      <c r="AF86" s="142"/>
      <c r="AG86" s="142"/>
      <c r="AH86" s="142"/>
      <c r="AI86" s="142"/>
      <c r="AJ86" s="142"/>
      <c r="AK86" s="142"/>
      <c r="AL86" s="142"/>
      <c r="AM86" s="142"/>
      <c r="AN86" s="142"/>
      <c r="AO86" s="142"/>
      <c r="AP86" s="142"/>
      <c r="AQ86" s="142"/>
      <c r="AR86" s="142"/>
      <c r="AS86" s="142"/>
      <c r="AT86" s="142"/>
      <c r="AU86" s="142"/>
      <c r="AV86" s="142"/>
      <c r="AW86" s="142"/>
      <c r="AX86" s="142"/>
      <c r="AY86" s="142"/>
      <c r="AZ86" s="142"/>
      <c r="BA86" s="142"/>
      <c r="BB86" s="142"/>
      <c r="BC86" s="142"/>
      <c r="BD86" s="142"/>
      <c r="BE86" s="142"/>
      <c r="BF86" s="142"/>
      <c r="BG86" s="142"/>
      <c r="BH86" s="142"/>
      <c r="BI86" s="142"/>
      <c r="BJ86" s="142"/>
      <c r="BK86" s="142"/>
      <c r="BL86" s="142"/>
      <c r="BM86" s="142"/>
      <c r="BN86" s="142"/>
      <c r="BO86" s="142"/>
      <c r="BP86" s="142"/>
      <c r="BQ86" s="142"/>
      <c r="BR86" s="142"/>
      <c r="BS86" s="142"/>
      <c r="BT86" s="142"/>
      <c r="BU86" s="142"/>
      <c r="BV86" s="49"/>
      <c r="BW86" s="49"/>
      <c r="BX86" s="49"/>
      <c r="BY86" s="49"/>
      <c r="BZ86" s="49"/>
    </row>
    <row r="87" spans="1:78" ht="29.25" customHeight="1">
      <c r="A87" s="76">
        <v>1</v>
      </c>
      <c r="B87" s="76"/>
      <c r="C87" s="143" t="s">
        <v>109</v>
      </c>
      <c r="D87" s="143"/>
      <c r="E87" s="143"/>
      <c r="F87" s="143"/>
      <c r="G87" s="143"/>
      <c r="H87" s="143"/>
      <c r="I87" s="143"/>
      <c r="J87" s="143"/>
      <c r="K87" s="143"/>
      <c r="L87" s="143"/>
      <c r="M87" s="143"/>
      <c r="N87" s="143"/>
      <c r="O87" s="143"/>
      <c r="P87" s="143"/>
      <c r="Q87" s="143"/>
      <c r="R87" s="143"/>
      <c r="S87" s="143"/>
      <c r="T87" s="143"/>
      <c r="U87" s="111">
        <f>W33</f>
        <v>43478.7</v>
      </c>
      <c r="V87" s="111"/>
      <c r="W87" s="111"/>
      <c r="X87" s="111"/>
      <c r="Y87" s="111"/>
      <c r="Z87" s="111"/>
      <c r="AA87" s="111"/>
      <c r="AB87" s="76"/>
      <c r="AC87" s="76"/>
      <c r="AD87" s="76"/>
      <c r="AE87" s="76"/>
      <c r="AF87" s="76"/>
      <c r="AG87" s="76"/>
      <c r="AH87" s="76"/>
      <c r="AI87" s="111">
        <f>U87</f>
        <v>43478.7</v>
      </c>
      <c r="AJ87" s="76"/>
      <c r="AK87" s="76"/>
      <c r="AL87" s="76"/>
      <c r="AM87" s="76"/>
      <c r="AN87" s="111">
        <f>AO33</f>
        <v>43478.7</v>
      </c>
      <c r="AO87" s="111"/>
      <c r="AP87" s="111"/>
      <c r="AQ87" s="111"/>
      <c r="AR87" s="111"/>
      <c r="AS87" s="111"/>
      <c r="AT87" s="111"/>
      <c r="AU87" s="76"/>
      <c r="AV87" s="76"/>
      <c r="AW87" s="76"/>
      <c r="AX87" s="76"/>
      <c r="AY87" s="76"/>
      <c r="AZ87" s="76"/>
      <c r="BA87" s="76"/>
      <c r="BB87" s="111">
        <f>AN87</f>
        <v>43478.7</v>
      </c>
      <c r="BC87" s="76"/>
      <c r="BD87" s="76"/>
      <c r="BE87" s="76"/>
      <c r="BF87" s="76"/>
      <c r="BG87" s="111">
        <f>AN87-U87</f>
        <v>0</v>
      </c>
      <c r="BH87" s="76"/>
      <c r="BI87" s="76"/>
      <c r="BJ87" s="76"/>
      <c r="BK87" s="76"/>
      <c r="BL87" s="76"/>
      <c r="BM87" s="76"/>
      <c r="BN87" s="76"/>
      <c r="BO87" s="76"/>
      <c r="BP87" s="76"/>
      <c r="BQ87" s="76"/>
      <c r="BR87" s="76"/>
      <c r="BS87" s="76"/>
      <c r="BT87" s="111">
        <f>BG87</f>
        <v>0</v>
      </c>
      <c r="BU87" s="76"/>
      <c r="BV87" s="49"/>
      <c r="BW87" s="49"/>
      <c r="BX87" s="49"/>
      <c r="BY87" s="49"/>
      <c r="BZ87" s="49"/>
    </row>
    <row r="88" spans="1:78" ht="13.5" customHeight="1">
      <c r="A88" s="174">
        <v>2</v>
      </c>
      <c r="B88" s="174"/>
      <c r="C88" s="143" t="s">
        <v>110</v>
      </c>
      <c r="D88" s="143"/>
      <c r="E88" s="143"/>
      <c r="F88" s="143"/>
      <c r="G88" s="143"/>
      <c r="H88" s="143"/>
      <c r="I88" s="143"/>
      <c r="J88" s="143"/>
      <c r="K88" s="143"/>
      <c r="L88" s="143"/>
      <c r="M88" s="143"/>
      <c r="N88" s="143"/>
      <c r="O88" s="143"/>
      <c r="P88" s="143"/>
      <c r="Q88" s="143"/>
      <c r="R88" s="143"/>
      <c r="S88" s="143"/>
      <c r="T88" s="143"/>
      <c r="U88" s="111">
        <v>46024.4</v>
      </c>
      <c r="V88" s="111"/>
      <c r="W88" s="111"/>
      <c r="X88" s="111"/>
      <c r="Y88" s="111"/>
      <c r="Z88" s="111"/>
      <c r="AA88" s="111"/>
      <c r="AB88" s="76"/>
      <c r="AC88" s="76"/>
      <c r="AD88" s="76"/>
      <c r="AE88" s="76"/>
      <c r="AF88" s="76"/>
      <c r="AG88" s="76"/>
      <c r="AH88" s="76"/>
      <c r="AI88" s="111">
        <f>U88</f>
        <v>46024.4</v>
      </c>
      <c r="AJ88" s="76"/>
      <c r="AK88" s="76"/>
      <c r="AL88" s="76"/>
      <c r="AM88" s="76"/>
      <c r="AN88" s="111">
        <v>46024.4</v>
      </c>
      <c r="AO88" s="111"/>
      <c r="AP88" s="111"/>
      <c r="AQ88" s="111"/>
      <c r="AR88" s="111"/>
      <c r="AS88" s="111"/>
      <c r="AT88" s="111"/>
      <c r="AU88" s="76"/>
      <c r="AV88" s="76"/>
      <c r="AW88" s="76"/>
      <c r="AX88" s="76"/>
      <c r="AY88" s="76"/>
      <c r="AZ88" s="76"/>
      <c r="BA88" s="76"/>
      <c r="BB88" s="111">
        <f>AN88</f>
        <v>46024.4</v>
      </c>
      <c r="BC88" s="76"/>
      <c r="BD88" s="76"/>
      <c r="BE88" s="76"/>
      <c r="BF88" s="76"/>
      <c r="BG88" s="111">
        <f>AN88-U88</f>
        <v>0</v>
      </c>
      <c r="BH88" s="76"/>
      <c r="BI88" s="76"/>
      <c r="BJ88" s="76"/>
      <c r="BK88" s="76"/>
      <c r="BL88" s="76"/>
      <c r="BM88" s="76"/>
      <c r="BN88" s="76"/>
      <c r="BO88" s="76"/>
      <c r="BP88" s="76"/>
      <c r="BQ88" s="76"/>
      <c r="BR88" s="76"/>
      <c r="BS88" s="76"/>
      <c r="BT88" s="111">
        <f>BG88</f>
        <v>0</v>
      </c>
      <c r="BU88" s="76"/>
      <c r="BV88" s="49"/>
      <c r="BW88" s="49"/>
      <c r="BX88" s="49"/>
      <c r="BY88" s="49"/>
      <c r="BZ88" s="49"/>
    </row>
    <row r="89" spans="1:78" ht="13.5" customHeight="1">
      <c r="A89" s="174">
        <v>2</v>
      </c>
      <c r="B89" s="174"/>
      <c r="C89" s="142" t="s">
        <v>51</v>
      </c>
      <c r="D89" s="142"/>
      <c r="E89" s="142"/>
      <c r="F89" s="142"/>
      <c r="G89" s="142"/>
      <c r="H89" s="142"/>
      <c r="I89" s="142"/>
      <c r="J89" s="142"/>
      <c r="K89" s="142"/>
      <c r="L89" s="142"/>
      <c r="M89" s="142"/>
      <c r="N89" s="142"/>
      <c r="O89" s="142"/>
      <c r="P89" s="142"/>
      <c r="Q89" s="142"/>
      <c r="R89" s="142"/>
      <c r="S89" s="142"/>
      <c r="T89" s="142"/>
      <c r="U89" s="142"/>
      <c r="V89" s="142"/>
      <c r="W89" s="142"/>
      <c r="X89" s="142"/>
      <c r="Y89" s="142"/>
      <c r="Z89" s="142"/>
      <c r="AA89" s="142"/>
      <c r="AB89" s="142"/>
      <c r="AC89" s="142"/>
      <c r="AD89" s="142"/>
      <c r="AE89" s="142"/>
      <c r="AF89" s="142"/>
      <c r="AG89" s="142"/>
      <c r="AH89" s="142"/>
      <c r="AI89" s="142"/>
      <c r="AJ89" s="142"/>
      <c r="AK89" s="142"/>
      <c r="AL89" s="142"/>
      <c r="AM89" s="142"/>
      <c r="AN89" s="142"/>
      <c r="AO89" s="142"/>
      <c r="AP89" s="142"/>
      <c r="AQ89" s="142"/>
      <c r="AR89" s="142"/>
      <c r="AS89" s="142"/>
      <c r="AT89" s="142"/>
      <c r="AU89" s="142"/>
      <c r="AV89" s="142"/>
      <c r="AW89" s="142"/>
      <c r="AX89" s="142"/>
      <c r="AY89" s="142"/>
      <c r="AZ89" s="142"/>
      <c r="BA89" s="142"/>
      <c r="BB89" s="142"/>
      <c r="BC89" s="142"/>
      <c r="BD89" s="142"/>
      <c r="BE89" s="142"/>
      <c r="BF89" s="142"/>
      <c r="BG89" s="142"/>
      <c r="BH89" s="142"/>
      <c r="BI89" s="142"/>
      <c r="BJ89" s="142"/>
      <c r="BK89" s="142"/>
      <c r="BL89" s="142"/>
      <c r="BM89" s="142"/>
      <c r="BN89" s="142"/>
      <c r="BO89" s="142"/>
      <c r="BP89" s="142"/>
      <c r="BQ89" s="142"/>
      <c r="BR89" s="142"/>
      <c r="BS89" s="142"/>
      <c r="BT89" s="142"/>
      <c r="BU89" s="142"/>
      <c r="BV89" s="49"/>
      <c r="BW89" s="49"/>
      <c r="BX89" s="49"/>
      <c r="BY89" s="49"/>
      <c r="BZ89" s="49"/>
    </row>
    <row r="90" spans="1:78" ht="27" customHeight="1">
      <c r="A90" s="76">
        <v>1</v>
      </c>
      <c r="B90" s="76"/>
      <c r="C90" s="143" t="s">
        <v>111</v>
      </c>
      <c r="D90" s="143"/>
      <c r="E90" s="143"/>
      <c r="F90" s="143"/>
      <c r="G90" s="143"/>
      <c r="H90" s="143"/>
      <c r="I90" s="143"/>
      <c r="J90" s="143"/>
      <c r="K90" s="143"/>
      <c r="L90" s="143"/>
      <c r="M90" s="143"/>
      <c r="N90" s="143"/>
      <c r="O90" s="143"/>
      <c r="P90" s="143"/>
      <c r="Q90" s="143"/>
      <c r="R90" s="143"/>
      <c r="S90" s="143"/>
      <c r="T90" s="143"/>
      <c r="U90" s="111">
        <v>1.7</v>
      </c>
      <c r="V90" s="111"/>
      <c r="W90" s="111"/>
      <c r="X90" s="111"/>
      <c r="Y90" s="111"/>
      <c r="Z90" s="111"/>
      <c r="AA90" s="111"/>
      <c r="AB90" s="76"/>
      <c r="AC90" s="76"/>
      <c r="AD90" s="76"/>
      <c r="AE90" s="76"/>
      <c r="AF90" s="76"/>
      <c r="AG90" s="76"/>
      <c r="AH90" s="76"/>
      <c r="AI90" s="111">
        <f>U90</f>
        <v>1.7</v>
      </c>
      <c r="AJ90" s="76"/>
      <c r="AK90" s="76"/>
      <c r="AL90" s="76"/>
      <c r="AM90" s="76"/>
      <c r="AN90" s="111">
        <v>1.7</v>
      </c>
      <c r="AO90" s="111"/>
      <c r="AP90" s="111"/>
      <c r="AQ90" s="111"/>
      <c r="AR90" s="111"/>
      <c r="AS90" s="111"/>
      <c r="AT90" s="111"/>
      <c r="AU90" s="76"/>
      <c r="AV90" s="76"/>
      <c r="AW90" s="76"/>
      <c r="AX90" s="76"/>
      <c r="AY90" s="76"/>
      <c r="AZ90" s="76"/>
      <c r="BA90" s="76"/>
      <c r="BB90" s="111">
        <f>AN90</f>
        <v>1.7</v>
      </c>
      <c r="BC90" s="76"/>
      <c r="BD90" s="76"/>
      <c r="BE90" s="76"/>
      <c r="BF90" s="76"/>
      <c r="BG90" s="111">
        <f>AN90-U90</f>
        <v>0</v>
      </c>
      <c r="BH90" s="76"/>
      <c r="BI90" s="76"/>
      <c r="BJ90" s="76"/>
      <c r="BK90" s="76"/>
      <c r="BL90" s="76"/>
      <c r="BM90" s="76"/>
      <c r="BN90" s="76"/>
      <c r="BO90" s="76"/>
      <c r="BP90" s="76"/>
      <c r="BQ90" s="76"/>
      <c r="BR90" s="76"/>
      <c r="BS90" s="76"/>
      <c r="BT90" s="111">
        <f>BG90</f>
        <v>0</v>
      </c>
      <c r="BU90" s="76"/>
      <c r="BV90" s="49"/>
      <c r="BW90" s="49"/>
      <c r="BX90" s="49"/>
      <c r="BY90" s="49"/>
      <c r="BZ90" s="49"/>
    </row>
    <row r="91" spans="1:78" ht="27" customHeight="1">
      <c r="A91" s="76">
        <v>2</v>
      </c>
      <c r="B91" s="76"/>
      <c r="C91" s="141" t="s">
        <v>179</v>
      </c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41"/>
      <c r="S91" s="141"/>
      <c r="T91" s="141"/>
      <c r="U91" s="111">
        <v>1.8</v>
      </c>
      <c r="V91" s="111"/>
      <c r="W91" s="111"/>
      <c r="X91" s="111"/>
      <c r="Y91" s="111"/>
      <c r="Z91" s="111"/>
      <c r="AA91" s="111"/>
      <c r="AB91" s="76"/>
      <c r="AC91" s="76"/>
      <c r="AD91" s="76"/>
      <c r="AE91" s="76"/>
      <c r="AF91" s="76"/>
      <c r="AG91" s="76"/>
      <c r="AH91" s="76"/>
      <c r="AI91" s="111">
        <f>U91</f>
        <v>1.8</v>
      </c>
      <c r="AJ91" s="76"/>
      <c r="AK91" s="76"/>
      <c r="AL91" s="76"/>
      <c r="AM91" s="76"/>
      <c r="AN91" s="111">
        <v>1.8</v>
      </c>
      <c r="AO91" s="111"/>
      <c r="AP91" s="111"/>
      <c r="AQ91" s="111"/>
      <c r="AR91" s="111"/>
      <c r="AS91" s="111"/>
      <c r="AT91" s="111"/>
      <c r="AU91" s="76"/>
      <c r="AV91" s="76"/>
      <c r="AW91" s="76"/>
      <c r="AX91" s="76"/>
      <c r="AY91" s="76"/>
      <c r="AZ91" s="76"/>
      <c r="BA91" s="76"/>
      <c r="BB91" s="111">
        <f>AN91</f>
        <v>1.8</v>
      </c>
      <c r="BC91" s="76"/>
      <c r="BD91" s="76"/>
      <c r="BE91" s="76"/>
      <c r="BF91" s="76"/>
      <c r="BG91" s="111">
        <f>AN91-U91</f>
        <v>0</v>
      </c>
      <c r="BH91" s="76"/>
      <c r="BI91" s="76"/>
      <c r="BJ91" s="76"/>
      <c r="BK91" s="76"/>
      <c r="BL91" s="76"/>
      <c r="BM91" s="76"/>
      <c r="BN91" s="76"/>
      <c r="BO91" s="76"/>
      <c r="BP91" s="76"/>
      <c r="BQ91" s="76"/>
      <c r="BR91" s="76"/>
      <c r="BS91" s="76"/>
      <c r="BT91" s="111">
        <f>BG91</f>
        <v>0</v>
      </c>
      <c r="BU91" s="76"/>
      <c r="BV91" s="49"/>
      <c r="BW91" s="49"/>
      <c r="BX91" s="49"/>
      <c r="BY91" s="49"/>
      <c r="BZ91" s="49"/>
    </row>
    <row r="92" spans="1:78" ht="15" customHeight="1">
      <c r="A92" s="106">
        <v>4</v>
      </c>
      <c r="B92" s="106"/>
      <c r="C92" s="69" t="s">
        <v>108</v>
      </c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  <c r="BH92" s="69"/>
      <c r="BI92" s="69"/>
      <c r="BJ92" s="69"/>
      <c r="BK92" s="69"/>
      <c r="BL92" s="69"/>
      <c r="BM92" s="69"/>
      <c r="BN92" s="69"/>
      <c r="BO92" s="69"/>
      <c r="BP92" s="69"/>
      <c r="BQ92" s="69"/>
      <c r="BR92" s="69"/>
      <c r="BS92" s="69"/>
      <c r="BT92" s="69"/>
      <c r="BU92" s="69"/>
      <c r="BV92" s="49"/>
      <c r="BW92" s="49"/>
      <c r="BX92" s="49"/>
      <c r="BY92" s="49"/>
      <c r="BZ92" s="49"/>
    </row>
    <row r="93" spans="1:78" ht="13.5" customHeight="1">
      <c r="A93" s="106">
        <v>1</v>
      </c>
      <c r="B93" s="106"/>
      <c r="C93" s="69" t="s">
        <v>48</v>
      </c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69"/>
      <c r="BE93" s="69"/>
      <c r="BF93" s="69"/>
      <c r="BG93" s="69"/>
      <c r="BH93" s="69"/>
      <c r="BI93" s="69"/>
      <c r="BJ93" s="69"/>
      <c r="BK93" s="69"/>
      <c r="BL93" s="69"/>
      <c r="BM93" s="69"/>
      <c r="BN93" s="69"/>
      <c r="BO93" s="69"/>
      <c r="BP93" s="69"/>
      <c r="BQ93" s="69"/>
      <c r="BR93" s="69"/>
      <c r="BS93" s="69"/>
      <c r="BT93" s="69"/>
      <c r="BU93" s="69"/>
      <c r="BV93" s="49"/>
      <c r="BW93" s="49"/>
      <c r="BX93" s="49"/>
      <c r="BY93" s="49"/>
      <c r="BZ93" s="49"/>
    </row>
    <row r="94" spans="1:78" ht="13.5" customHeight="1">
      <c r="A94" s="73">
        <v>1</v>
      </c>
      <c r="B94" s="73"/>
      <c r="C94" s="67" t="s">
        <v>68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4">
        <f>W34</f>
        <v>357.4</v>
      </c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>
        <f>U94</f>
        <v>357.4</v>
      </c>
      <c r="AJ94" s="73"/>
      <c r="AK94" s="73"/>
      <c r="AL94" s="73"/>
      <c r="AM94" s="73"/>
      <c r="AN94" s="73">
        <v>178.8</v>
      </c>
      <c r="AO94" s="73"/>
      <c r="AP94" s="73"/>
      <c r="AQ94" s="73"/>
      <c r="AR94" s="73"/>
      <c r="AS94" s="73"/>
      <c r="AT94" s="73"/>
      <c r="AU94" s="73"/>
      <c r="AV94" s="73"/>
      <c r="AW94" s="73"/>
      <c r="AX94" s="73"/>
      <c r="AY94" s="73"/>
      <c r="AZ94" s="73"/>
      <c r="BA94" s="73"/>
      <c r="BB94" s="73">
        <f>AN94</f>
        <v>178.8</v>
      </c>
      <c r="BC94" s="73"/>
      <c r="BD94" s="73"/>
      <c r="BE94" s="73"/>
      <c r="BF94" s="73"/>
      <c r="BG94" s="73">
        <f>AN94-U94</f>
        <v>-178.59999999999997</v>
      </c>
      <c r="BH94" s="73"/>
      <c r="BI94" s="73"/>
      <c r="BJ94" s="73"/>
      <c r="BK94" s="73"/>
      <c r="BL94" s="73"/>
      <c r="BM94" s="73"/>
      <c r="BN94" s="73"/>
      <c r="BO94" s="73"/>
      <c r="BP94" s="73"/>
      <c r="BQ94" s="73"/>
      <c r="BR94" s="73"/>
      <c r="BS94" s="73"/>
      <c r="BT94" s="73">
        <f>BG94</f>
        <v>-178.59999999999997</v>
      </c>
      <c r="BU94" s="73"/>
      <c r="BV94" s="49"/>
      <c r="BW94" s="49"/>
      <c r="BX94" s="49"/>
      <c r="BY94" s="49"/>
      <c r="BZ94" s="49"/>
    </row>
    <row r="95" spans="1:78" ht="13.5" customHeight="1">
      <c r="A95" s="73"/>
      <c r="B95" s="73"/>
      <c r="C95" s="74" t="s">
        <v>248</v>
      </c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4"/>
      <c r="AT95" s="74"/>
      <c r="AU95" s="74"/>
      <c r="AV95" s="74"/>
      <c r="AW95" s="74"/>
      <c r="AX95" s="74"/>
      <c r="AY95" s="74"/>
      <c r="AZ95" s="74"/>
      <c r="BA95" s="74"/>
      <c r="BB95" s="74"/>
      <c r="BC95" s="74"/>
      <c r="BD95" s="74"/>
      <c r="BE95" s="74"/>
      <c r="BF95" s="74"/>
      <c r="BG95" s="74"/>
      <c r="BH95" s="74"/>
      <c r="BI95" s="74"/>
      <c r="BJ95" s="74"/>
      <c r="BK95" s="74"/>
      <c r="BL95" s="74"/>
      <c r="BM95" s="74"/>
      <c r="BN95" s="74"/>
      <c r="BO95" s="74"/>
      <c r="BP95" s="74"/>
      <c r="BQ95" s="74"/>
      <c r="BR95" s="74"/>
      <c r="BS95" s="74"/>
      <c r="BT95" s="74"/>
      <c r="BU95" s="74"/>
      <c r="BV95" s="49"/>
      <c r="BW95" s="49"/>
      <c r="BX95" s="49"/>
      <c r="BY95" s="49"/>
      <c r="BZ95" s="49"/>
    </row>
    <row r="96" spans="1:78" ht="13.5" customHeight="1">
      <c r="A96" s="106">
        <v>2</v>
      </c>
      <c r="B96" s="106"/>
      <c r="C96" s="69" t="s">
        <v>47</v>
      </c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9"/>
      <c r="AQ96" s="69"/>
      <c r="AR96" s="69"/>
      <c r="AS96" s="69"/>
      <c r="AT96" s="69"/>
      <c r="AU96" s="69"/>
      <c r="AV96" s="69"/>
      <c r="AW96" s="69"/>
      <c r="AX96" s="69"/>
      <c r="AY96" s="69"/>
      <c r="AZ96" s="69"/>
      <c r="BA96" s="69"/>
      <c r="BB96" s="69"/>
      <c r="BC96" s="69"/>
      <c r="BD96" s="69"/>
      <c r="BE96" s="69"/>
      <c r="BF96" s="69"/>
      <c r="BG96" s="69"/>
      <c r="BH96" s="69"/>
      <c r="BI96" s="69"/>
      <c r="BJ96" s="69"/>
      <c r="BK96" s="69"/>
      <c r="BL96" s="69"/>
      <c r="BM96" s="69"/>
      <c r="BN96" s="69"/>
      <c r="BO96" s="69"/>
      <c r="BP96" s="69"/>
      <c r="BQ96" s="69"/>
      <c r="BR96" s="69"/>
      <c r="BS96" s="69"/>
      <c r="BT96" s="69"/>
      <c r="BU96" s="69"/>
      <c r="BV96" s="49"/>
      <c r="BW96" s="49"/>
      <c r="BX96" s="49"/>
      <c r="BY96" s="49"/>
      <c r="BZ96" s="49"/>
    </row>
    <row r="97" spans="1:78" ht="13.5" customHeight="1">
      <c r="A97" s="73"/>
      <c r="B97" s="73"/>
      <c r="C97" s="67" t="s">
        <v>97</v>
      </c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73">
        <v>6</v>
      </c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>
        <f>U97</f>
        <v>6</v>
      </c>
      <c r="AJ97" s="73"/>
      <c r="AK97" s="73"/>
      <c r="AL97" s="73"/>
      <c r="AM97" s="73"/>
      <c r="AN97" s="73">
        <v>6</v>
      </c>
      <c r="AO97" s="73"/>
      <c r="AP97" s="73"/>
      <c r="AQ97" s="73"/>
      <c r="AR97" s="73"/>
      <c r="AS97" s="73"/>
      <c r="AT97" s="73"/>
      <c r="AU97" s="73"/>
      <c r="AV97" s="73"/>
      <c r="AW97" s="73"/>
      <c r="AX97" s="73"/>
      <c r="AY97" s="73"/>
      <c r="AZ97" s="73"/>
      <c r="BA97" s="73"/>
      <c r="BB97" s="73">
        <f>AN97</f>
        <v>6</v>
      </c>
      <c r="BC97" s="73"/>
      <c r="BD97" s="73"/>
      <c r="BE97" s="73"/>
      <c r="BF97" s="73"/>
      <c r="BG97" s="73">
        <f>AN97-U97</f>
        <v>0</v>
      </c>
      <c r="BH97" s="73"/>
      <c r="BI97" s="73"/>
      <c r="BJ97" s="73"/>
      <c r="BK97" s="73"/>
      <c r="BL97" s="73"/>
      <c r="BM97" s="73"/>
      <c r="BN97" s="73"/>
      <c r="BO97" s="73"/>
      <c r="BP97" s="73"/>
      <c r="BQ97" s="73"/>
      <c r="BR97" s="73"/>
      <c r="BS97" s="73"/>
      <c r="BT97" s="73">
        <f>BG97</f>
        <v>0</v>
      </c>
      <c r="BU97" s="73"/>
      <c r="BV97" s="49"/>
      <c r="BW97" s="49"/>
      <c r="BX97" s="49"/>
      <c r="BY97" s="49"/>
      <c r="BZ97" s="49"/>
    </row>
    <row r="98" spans="1:78" ht="13.5" customHeight="1">
      <c r="A98" s="106">
        <v>3</v>
      </c>
      <c r="B98" s="106"/>
      <c r="C98" s="69" t="s">
        <v>49</v>
      </c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  <c r="AS98" s="69"/>
      <c r="AT98" s="69"/>
      <c r="AU98" s="69"/>
      <c r="AV98" s="69"/>
      <c r="AW98" s="69"/>
      <c r="AX98" s="69"/>
      <c r="AY98" s="69"/>
      <c r="AZ98" s="69"/>
      <c r="BA98" s="69"/>
      <c r="BB98" s="69"/>
      <c r="BC98" s="69"/>
      <c r="BD98" s="69"/>
      <c r="BE98" s="69"/>
      <c r="BF98" s="69"/>
      <c r="BG98" s="69"/>
      <c r="BH98" s="69"/>
      <c r="BI98" s="69"/>
      <c r="BJ98" s="69"/>
      <c r="BK98" s="69"/>
      <c r="BL98" s="69"/>
      <c r="BM98" s="69"/>
      <c r="BN98" s="69"/>
      <c r="BO98" s="69"/>
      <c r="BP98" s="69"/>
      <c r="BQ98" s="69"/>
      <c r="BR98" s="69"/>
      <c r="BS98" s="69"/>
      <c r="BT98" s="69"/>
      <c r="BU98" s="69"/>
      <c r="BV98" s="49"/>
      <c r="BW98" s="49"/>
      <c r="BX98" s="49"/>
      <c r="BY98" s="49"/>
      <c r="BZ98" s="49"/>
    </row>
    <row r="99" spans="1:78" ht="13.5" customHeight="1">
      <c r="A99" s="73">
        <v>1</v>
      </c>
      <c r="B99" s="73"/>
      <c r="C99" s="67" t="s">
        <v>69</v>
      </c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75">
        <f>U94/U97</f>
        <v>59.56666666666666</v>
      </c>
      <c r="V99" s="75"/>
      <c r="W99" s="75"/>
      <c r="X99" s="75"/>
      <c r="Y99" s="75"/>
      <c r="Z99" s="75"/>
      <c r="AA99" s="75"/>
      <c r="AB99" s="73"/>
      <c r="AC99" s="73"/>
      <c r="AD99" s="73"/>
      <c r="AE99" s="73"/>
      <c r="AF99" s="73"/>
      <c r="AG99" s="73"/>
      <c r="AH99" s="73"/>
      <c r="AI99" s="75">
        <f>U99</f>
        <v>59.56666666666666</v>
      </c>
      <c r="AJ99" s="75"/>
      <c r="AK99" s="75"/>
      <c r="AL99" s="75"/>
      <c r="AM99" s="75"/>
      <c r="AN99" s="75">
        <f>AN94/AN97</f>
        <v>29.8</v>
      </c>
      <c r="AO99" s="75"/>
      <c r="AP99" s="75"/>
      <c r="AQ99" s="75"/>
      <c r="AR99" s="75"/>
      <c r="AS99" s="75"/>
      <c r="AT99" s="75"/>
      <c r="AU99" s="75"/>
      <c r="AV99" s="75"/>
      <c r="AW99" s="75"/>
      <c r="AX99" s="75"/>
      <c r="AY99" s="75"/>
      <c r="AZ99" s="75"/>
      <c r="BA99" s="75"/>
      <c r="BB99" s="75">
        <f>AN99</f>
        <v>29.8</v>
      </c>
      <c r="BC99" s="75"/>
      <c r="BD99" s="75"/>
      <c r="BE99" s="75"/>
      <c r="BF99" s="75"/>
      <c r="BG99" s="75">
        <f>AN99-U99</f>
        <v>-29.766666666666662</v>
      </c>
      <c r="BH99" s="75"/>
      <c r="BI99" s="75"/>
      <c r="BJ99" s="75"/>
      <c r="BK99" s="75"/>
      <c r="BL99" s="75"/>
      <c r="BM99" s="75"/>
      <c r="BN99" s="75"/>
      <c r="BO99" s="75"/>
      <c r="BP99" s="75"/>
      <c r="BQ99" s="75"/>
      <c r="BR99" s="75"/>
      <c r="BS99" s="75"/>
      <c r="BT99" s="75">
        <f>BG99</f>
        <v>-29.766666666666662</v>
      </c>
      <c r="BU99" s="75"/>
      <c r="BV99" s="49"/>
      <c r="BW99" s="49"/>
      <c r="BX99" s="49"/>
      <c r="BY99" s="49"/>
      <c r="BZ99" s="49"/>
    </row>
    <row r="100" spans="1:78" ht="13.5" customHeight="1">
      <c r="A100" s="73"/>
      <c r="B100" s="73"/>
      <c r="C100" s="74" t="s">
        <v>249</v>
      </c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  <c r="AL100" s="74"/>
      <c r="AM100" s="74"/>
      <c r="AN100" s="74"/>
      <c r="AO100" s="74"/>
      <c r="AP100" s="74"/>
      <c r="AQ100" s="74"/>
      <c r="AR100" s="74"/>
      <c r="AS100" s="74"/>
      <c r="AT100" s="74"/>
      <c r="AU100" s="74"/>
      <c r="AV100" s="74"/>
      <c r="AW100" s="74"/>
      <c r="AX100" s="74"/>
      <c r="AY100" s="74"/>
      <c r="AZ100" s="74"/>
      <c r="BA100" s="74"/>
      <c r="BB100" s="74"/>
      <c r="BC100" s="74"/>
      <c r="BD100" s="74"/>
      <c r="BE100" s="74"/>
      <c r="BF100" s="74"/>
      <c r="BG100" s="74"/>
      <c r="BH100" s="74"/>
      <c r="BI100" s="74"/>
      <c r="BJ100" s="74"/>
      <c r="BK100" s="74"/>
      <c r="BL100" s="74"/>
      <c r="BM100" s="74"/>
      <c r="BN100" s="74"/>
      <c r="BO100" s="74"/>
      <c r="BP100" s="74"/>
      <c r="BQ100" s="74"/>
      <c r="BR100" s="74"/>
      <c r="BS100" s="74"/>
      <c r="BT100" s="74"/>
      <c r="BU100" s="74"/>
      <c r="BV100" s="49"/>
      <c r="BW100" s="49"/>
      <c r="BX100" s="49"/>
      <c r="BY100" s="49"/>
      <c r="BZ100" s="49"/>
    </row>
    <row r="101" spans="1:82" ht="13.5" customHeight="1">
      <c r="A101" s="106">
        <v>4</v>
      </c>
      <c r="B101" s="106"/>
      <c r="C101" s="69" t="s">
        <v>51</v>
      </c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  <c r="AT101" s="69"/>
      <c r="AU101" s="69"/>
      <c r="AV101" s="69"/>
      <c r="AW101" s="69"/>
      <c r="AX101" s="69"/>
      <c r="AY101" s="69"/>
      <c r="AZ101" s="69"/>
      <c r="BA101" s="69"/>
      <c r="BB101" s="69"/>
      <c r="BC101" s="69"/>
      <c r="BD101" s="69"/>
      <c r="BE101" s="69"/>
      <c r="BF101" s="69"/>
      <c r="BG101" s="69"/>
      <c r="BH101" s="69"/>
      <c r="BI101" s="69"/>
      <c r="BJ101" s="69"/>
      <c r="BK101" s="69"/>
      <c r="BL101" s="69"/>
      <c r="BM101" s="69"/>
      <c r="BN101" s="69"/>
      <c r="BO101" s="69"/>
      <c r="BP101" s="69"/>
      <c r="BQ101" s="69"/>
      <c r="BR101" s="69"/>
      <c r="BS101" s="69"/>
      <c r="BT101" s="69"/>
      <c r="BU101" s="69"/>
      <c r="BV101" s="49"/>
      <c r="BW101" s="49"/>
      <c r="BX101" s="49"/>
      <c r="BY101" s="49"/>
      <c r="BZ101" s="49"/>
      <c r="CA101" s="42"/>
      <c r="CB101" s="42"/>
      <c r="CC101" s="42"/>
      <c r="CD101" s="42"/>
    </row>
    <row r="102" spans="1:82" ht="13.5" customHeight="1">
      <c r="A102" s="73">
        <v>1</v>
      </c>
      <c r="B102" s="73"/>
      <c r="C102" s="67" t="s">
        <v>112</v>
      </c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75">
        <f>U97*100/7</f>
        <v>85.71428571428571</v>
      </c>
      <c r="V102" s="75"/>
      <c r="W102" s="75"/>
      <c r="X102" s="75"/>
      <c r="Y102" s="75"/>
      <c r="Z102" s="75"/>
      <c r="AA102" s="75"/>
      <c r="AB102" s="73"/>
      <c r="AC102" s="73"/>
      <c r="AD102" s="73"/>
      <c r="AE102" s="73"/>
      <c r="AF102" s="73"/>
      <c r="AG102" s="73"/>
      <c r="AH102" s="73"/>
      <c r="AI102" s="75">
        <f>U102</f>
        <v>85.71428571428571</v>
      </c>
      <c r="AJ102" s="73"/>
      <c r="AK102" s="73"/>
      <c r="AL102" s="73"/>
      <c r="AM102" s="73"/>
      <c r="AN102" s="75">
        <f>AN97*100/7</f>
        <v>85.71428571428571</v>
      </c>
      <c r="AO102" s="75"/>
      <c r="AP102" s="75"/>
      <c r="AQ102" s="75"/>
      <c r="AR102" s="75"/>
      <c r="AS102" s="75"/>
      <c r="AT102" s="75"/>
      <c r="AU102" s="73"/>
      <c r="AV102" s="73"/>
      <c r="AW102" s="73"/>
      <c r="AX102" s="73"/>
      <c r="AY102" s="73"/>
      <c r="AZ102" s="73"/>
      <c r="BA102" s="73"/>
      <c r="BB102" s="75">
        <f>AN102</f>
        <v>85.71428571428571</v>
      </c>
      <c r="BC102" s="73"/>
      <c r="BD102" s="73"/>
      <c r="BE102" s="73"/>
      <c r="BF102" s="73"/>
      <c r="BG102" s="75">
        <f>AN102-U102</f>
        <v>0</v>
      </c>
      <c r="BH102" s="73"/>
      <c r="BI102" s="73"/>
      <c r="BJ102" s="73"/>
      <c r="BK102" s="73"/>
      <c r="BL102" s="73"/>
      <c r="BM102" s="73"/>
      <c r="BN102" s="73"/>
      <c r="BO102" s="73"/>
      <c r="BP102" s="73"/>
      <c r="BQ102" s="73"/>
      <c r="BR102" s="73"/>
      <c r="BS102" s="73"/>
      <c r="BT102" s="75">
        <f>BG102</f>
        <v>0</v>
      </c>
      <c r="BU102" s="73"/>
      <c r="BV102" s="49"/>
      <c r="BW102" s="49"/>
      <c r="BX102" s="49"/>
      <c r="BY102" s="49"/>
      <c r="BZ102" s="49"/>
      <c r="CA102" s="42"/>
      <c r="CB102" s="42"/>
      <c r="CC102" s="42"/>
      <c r="CD102" s="42"/>
    </row>
    <row r="103" spans="1:82" ht="13.5" customHeight="1">
      <c r="A103" s="106">
        <v>5</v>
      </c>
      <c r="B103" s="106"/>
      <c r="C103" s="140" t="s">
        <v>242</v>
      </c>
      <c r="D103" s="140"/>
      <c r="E103" s="140"/>
      <c r="F103" s="140"/>
      <c r="G103" s="140"/>
      <c r="H103" s="140"/>
      <c r="I103" s="140"/>
      <c r="J103" s="140"/>
      <c r="K103" s="140"/>
      <c r="L103" s="140"/>
      <c r="M103" s="140"/>
      <c r="N103" s="140"/>
      <c r="O103" s="140"/>
      <c r="P103" s="140"/>
      <c r="Q103" s="140"/>
      <c r="R103" s="140"/>
      <c r="S103" s="140"/>
      <c r="T103" s="140"/>
      <c r="U103" s="140"/>
      <c r="V103" s="140"/>
      <c r="W103" s="140"/>
      <c r="X103" s="140"/>
      <c r="Y103" s="140"/>
      <c r="Z103" s="140"/>
      <c r="AA103" s="140"/>
      <c r="AB103" s="140"/>
      <c r="AC103" s="140"/>
      <c r="AD103" s="140"/>
      <c r="AE103" s="140"/>
      <c r="AF103" s="140"/>
      <c r="AG103" s="140"/>
      <c r="AH103" s="140"/>
      <c r="AI103" s="140"/>
      <c r="AJ103" s="140"/>
      <c r="AK103" s="140"/>
      <c r="AL103" s="140"/>
      <c r="AM103" s="140"/>
      <c r="AN103" s="140"/>
      <c r="AO103" s="140"/>
      <c r="AP103" s="140"/>
      <c r="AQ103" s="140"/>
      <c r="AR103" s="140"/>
      <c r="AS103" s="140"/>
      <c r="AT103" s="140"/>
      <c r="AU103" s="140"/>
      <c r="AV103" s="140"/>
      <c r="AW103" s="140"/>
      <c r="AX103" s="140"/>
      <c r="AY103" s="140"/>
      <c r="AZ103" s="140"/>
      <c r="BA103" s="140"/>
      <c r="BB103" s="140"/>
      <c r="BC103" s="140"/>
      <c r="BD103" s="140"/>
      <c r="BE103" s="140"/>
      <c r="BF103" s="140"/>
      <c r="BG103" s="140"/>
      <c r="BH103" s="140"/>
      <c r="BI103" s="140"/>
      <c r="BJ103" s="140"/>
      <c r="BK103" s="140"/>
      <c r="BL103" s="140"/>
      <c r="BM103" s="140"/>
      <c r="BN103" s="140"/>
      <c r="BO103" s="140"/>
      <c r="BP103" s="140"/>
      <c r="BQ103" s="140"/>
      <c r="BR103" s="140"/>
      <c r="BS103" s="140"/>
      <c r="BT103" s="140"/>
      <c r="BU103" s="140"/>
      <c r="BV103" s="61"/>
      <c r="BW103" s="61"/>
      <c r="BX103" s="61"/>
      <c r="BY103" s="61"/>
      <c r="BZ103" s="61"/>
      <c r="CA103" s="42"/>
      <c r="CB103" s="42"/>
      <c r="CC103" s="42"/>
      <c r="CD103" s="42"/>
    </row>
    <row r="104" spans="1:78" ht="13.5" customHeight="1">
      <c r="A104" s="106">
        <v>1</v>
      </c>
      <c r="B104" s="106"/>
      <c r="C104" s="69" t="s">
        <v>48</v>
      </c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69"/>
      <c r="AR104" s="69"/>
      <c r="AS104" s="69"/>
      <c r="AT104" s="69"/>
      <c r="AU104" s="69"/>
      <c r="AV104" s="69"/>
      <c r="AW104" s="69"/>
      <c r="AX104" s="69"/>
      <c r="AY104" s="69"/>
      <c r="AZ104" s="69"/>
      <c r="BA104" s="69"/>
      <c r="BB104" s="69"/>
      <c r="BC104" s="69"/>
      <c r="BD104" s="69"/>
      <c r="BE104" s="69"/>
      <c r="BF104" s="69"/>
      <c r="BG104" s="69"/>
      <c r="BH104" s="69"/>
      <c r="BI104" s="69"/>
      <c r="BJ104" s="69"/>
      <c r="BK104" s="69"/>
      <c r="BL104" s="69"/>
      <c r="BM104" s="69"/>
      <c r="BN104" s="69"/>
      <c r="BO104" s="69"/>
      <c r="BP104" s="69"/>
      <c r="BQ104" s="69"/>
      <c r="BR104" s="69"/>
      <c r="BS104" s="69"/>
      <c r="BT104" s="69"/>
      <c r="BU104" s="69"/>
      <c r="BV104" s="49"/>
      <c r="BW104" s="49"/>
      <c r="BX104" s="49"/>
      <c r="BY104" s="49"/>
      <c r="BZ104" s="49"/>
    </row>
    <row r="105" spans="1:78" ht="26.25" customHeight="1">
      <c r="A105" s="73">
        <v>1</v>
      </c>
      <c r="B105" s="73"/>
      <c r="C105" s="67" t="s">
        <v>109</v>
      </c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4">
        <f>W36</f>
        <v>600</v>
      </c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>
        <f>U105+AB105</f>
        <v>600</v>
      </c>
      <c r="AJ105" s="64"/>
      <c r="AK105" s="64"/>
      <c r="AL105" s="64"/>
      <c r="AM105" s="64"/>
      <c r="AN105" s="64">
        <v>600</v>
      </c>
      <c r="AO105" s="64"/>
      <c r="AP105" s="64"/>
      <c r="AQ105" s="64"/>
      <c r="AR105" s="64"/>
      <c r="AS105" s="64"/>
      <c r="AT105" s="64"/>
      <c r="AU105" s="64"/>
      <c r="AV105" s="64"/>
      <c r="AW105" s="64"/>
      <c r="AX105" s="64"/>
      <c r="AY105" s="64"/>
      <c r="AZ105" s="64"/>
      <c r="BA105" s="64"/>
      <c r="BB105" s="64">
        <f>AN105+AU105</f>
        <v>600</v>
      </c>
      <c r="BC105" s="64"/>
      <c r="BD105" s="64"/>
      <c r="BE105" s="64"/>
      <c r="BF105" s="64"/>
      <c r="BG105" s="64">
        <f>AN105-U105</f>
        <v>0</v>
      </c>
      <c r="BH105" s="64"/>
      <c r="BI105" s="64"/>
      <c r="BJ105" s="64"/>
      <c r="BK105" s="64"/>
      <c r="BL105" s="64"/>
      <c r="BM105" s="64"/>
      <c r="BN105" s="64"/>
      <c r="BO105" s="64"/>
      <c r="BP105" s="64"/>
      <c r="BQ105" s="64"/>
      <c r="BR105" s="64"/>
      <c r="BS105" s="64"/>
      <c r="BT105" s="64">
        <f>BN105</f>
        <v>0</v>
      </c>
      <c r="BU105" s="64"/>
      <c r="BV105" s="49"/>
      <c r="BW105" s="49"/>
      <c r="BX105" s="49"/>
      <c r="BY105" s="49"/>
      <c r="BZ105" s="49"/>
    </row>
    <row r="106" spans="1:78" ht="25.5" customHeight="1">
      <c r="A106" s="73">
        <v>1</v>
      </c>
      <c r="B106" s="73"/>
      <c r="C106" s="67" t="s">
        <v>110</v>
      </c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4">
        <v>1398.2</v>
      </c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>
        <f>U106+AB106</f>
        <v>1398.2</v>
      </c>
      <c r="AJ106" s="64"/>
      <c r="AK106" s="64"/>
      <c r="AL106" s="64"/>
      <c r="AM106" s="64"/>
      <c r="AN106" s="64">
        <v>1398.2</v>
      </c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64">
        <f>AN106+AU106</f>
        <v>1398.2</v>
      </c>
      <c r="BC106" s="64"/>
      <c r="BD106" s="64"/>
      <c r="BE106" s="64"/>
      <c r="BF106" s="64"/>
      <c r="BG106" s="64">
        <f>AN106-U106</f>
        <v>0</v>
      </c>
      <c r="BH106" s="64"/>
      <c r="BI106" s="64"/>
      <c r="BJ106" s="64"/>
      <c r="BK106" s="64"/>
      <c r="BL106" s="64"/>
      <c r="BM106" s="64"/>
      <c r="BN106" s="64"/>
      <c r="BO106" s="64"/>
      <c r="BP106" s="64"/>
      <c r="BQ106" s="64"/>
      <c r="BR106" s="64"/>
      <c r="BS106" s="64"/>
      <c r="BT106" s="64">
        <f>BN106</f>
        <v>0</v>
      </c>
      <c r="BU106" s="64"/>
      <c r="BV106" s="49"/>
      <c r="BW106" s="49"/>
      <c r="BX106" s="49"/>
      <c r="BY106" s="49"/>
      <c r="BZ106" s="49"/>
    </row>
    <row r="107" spans="1:78" ht="15" customHeight="1">
      <c r="A107" s="106">
        <v>2</v>
      </c>
      <c r="B107" s="106"/>
      <c r="C107" s="69" t="s">
        <v>51</v>
      </c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  <c r="AO107" s="69"/>
      <c r="AP107" s="69"/>
      <c r="AQ107" s="69"/>
      <c r="AR107" s="69"/>
      <c r="AS107" s="69"/>
      <c r="AT107" s="69"/>
      <c r="AU107" s="69"/>
      <c r="AV107" s="69"/>
      <c r="AW107" s="69"/>
      <c r="AX107" s="69"/>
      <c r="AY107" s="69"/>
      <c r="AZ107" s="69"/>
      <c r="BA107" s="69"/>
      <c r="BB107" s="69"/>
      <c r="BC107" s="69"/>
      <c r="BD107" s="69"/>
      <c r="BE107" s="69"/>
      <c r="BF107" s="69"/>
      <c r="BG107" s="69"/>
      <c r="BH107" s="69"/>
      <c r="BI107" s="69"/>
      <c r="BJ107" s="69"/>
      <c r="BK107" s="69"/>
      <c r="BL107" s="69"/>
      <c r="BM107" s="69"/>
      <c r="BN107" s="69"/>
      <c r="BO107" s="69"/>
      <c r="BP107" s="69"/>
      <c r="BQ107" s="69"/>
      <c r="BR107" s="69"/>
      <c r="BS107" s="69"/>
      <c r="BT107" s="69"/>
      <c r="BU107" s="69"/>
      <c r="BV107" s="49"/>
      <c r="BW107" s="49"/>
      <c r="BX107" s="49"/>
      <c r="BY107" s="49"/>
      <c r="BZ107" s="49"/>
    </row>
    <row r="108" spans="1:78" ht="31.5" customHeight="1">
      <c r="A108" s="73">
        <v>1</v>
      </c>
      <c r="B108" s="73"/>
      <c r="C108" s="77" t="s">
        <v>111</v>
      </c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5">
        <v>43</v>
      </c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>
        <f>U108</f>
        <v>43</v>
      </c>
      <c r="AJ108" s="75"/>
      <c r="AK108" s="75"/>
      <c r="AL108" s="75"/>
      <c r="AM108" s="75"/>
      <c r="AN108" s="75">
        <v>43</v>
      </c>
      <c r="AO108" s="75"/>
      <c r="AP108" s="75"/>
      <c r="AQ108" s="75"/>
      <c r="AR108" s="75"/>
      <c r="AS108" s="75"/>
      <c r="AT108" s="75"/>
      <c r="AU108" s="75"/>
      <c r="AV108" s="75"/>
      <c r="AW108" s="75"/>
      <c r="AX108" s="75"/>
      <c r="AY108" s="75"/>
      <c r="AZ108" s="75"/>
      <c r="BA108" s="75"/>
      <c r="BB108" s="75">
        <f>AN108</f>
        <v>43</v>
      </c>
      <c r="BC108" s="73"/>
      <c r="BD108" s="73"/>
      <c r="BE108" s="73"/>
      <c r="BF108" s="73"/>
      <c r="BG108" s="73">
        <v>0</v>
      </c>
      <c r="BH108" s="73"/>
      <c r="BI108" s="73"/>
      <c r="BJ108" s="73"/>
      <c r="BK108" s="73"/>
      <c r="BL108" s="73"/>
      <c r="BM108" s="73"/>
      <c r="BN108" s="73"/>
      <c r="BO108" s="73"/>
      <c r="BP108" s="73"/>
      <c r="BQ108" s="73"/>
      <c r="BR108" s="73"/>
      <c r="BS108" s="73"/>
      <c r="BT108" s="73">
        <v>0</v>
      </c>
      <c r="BU108" s="73"/>
      <c r="BV108" s="49"/>
      <c r="BW108" s="49"/>
      <c r="BX108" s="49"/>
      <c r="BY108" s="49"/>
      <c r="BZ108" s="49"/>
    </row>
    <row r="109" spans="1:78" ht="30.75" customHeight="1">
      <c r="A109" s="73">
        <v>2</v>
      </c>
      <c r="B109" s="73"/>
      <c r="C109" s="77" t="s">
        <v>179</v>
      </c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5">
        <v>58</v>
      </c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>
        <f>U109</f>
        <v>58</v>
      </c>
      <c r="AJ109" s="75"/>
      <c r="AK109" s="75"/>
      <c r="AL109" s="75"/>
      <c r="AM109" s="75"/>
      <c r="AN109" s="75">
        <v>58</v>
      </c>
      <c r="AO109" s="75"/>
      <c r="AP109" s="75"/>
      <c r="AQ109" s="75"/>
      <c r="AR109" s="75"/>
      <c r="AS109" s="75"/>
      <c r="AT109" s="75"/>
      <c r="AU109" s="75"/>
      <c r="AV109" s="75"/>
      <c r="AW109" s="75"/>
      <c r="AX109" s="75"/>
      <c r="AY109" s="75"/>
      <c r="AZ109" s="75"/>
      <c r="BA109" s="75"/>
      <c r="BB109" s="75">
        <f>AN109</f>
        <v>58</v>
      </c>
      <c r="BC109" s="73"/>
      <c r="BD109" s="73"/>
      <c r="BE109" s="73"/>
      <c r="BF109" s="73"/>
      <c r="BG109" s="73">
        <v>0</v>
      </c>
      <c r="BH109" s="73"/>
      <c r="BI109" s="73"/>
      <c r="BJ109" s="73"/>
      <c r="BK109" s="73"/>
      <c r="BL109" s="73"/>
      <c r="BM109" s="73"/>
      <c r="BN109" s="73"/>
      <c r="BO109" s="73"/>
      <c r="BP109" s="73"/>
      <c r="BQ109" s="73"/>
      <c r="BR109" s="73"/>
      <c r="BS109" s="73"/>
      <c r="BT109" s="73">
        <v>0</v>
      </c>
      <c r="BU109" s="73"/>
      <c r="BV109" s="49"/>
      <c r="BW109" s="49"/>
      <c r="BX109" s="49"/>
      <c r="BY109" s="49"/>
      <c r="BZ109" s="49"/>
    </row>
    <row r="110" spans="1:78" ht="30.75" customHeight="1">
      <c r="A110" s="50"/>
      <c r="B110" s="50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L110" s="53"/>
      <c r="AM110" s="53"/>
      <c r="AN110" s="53"/>
      <c r="AO110" s="53"/>
      <c r="AP110" s="53"/>
      <c r="AQ110" s="53"/>
      <c r="AR110" s="53"/>
      <c r="AS110" s="53"/>
      <c r="AT110" s="53"/>
      <c r="AU110" s="50"/>
      <c r="AV110" s="50"/>
      <c r="AW110" s="50"/>
      <c r="AX110" s="50"/>
      <c r="AY110" s="50"/>
      <c r="AZ110" s="50"/>
      <c r="BA110" s="50"/>
      <c r="BB110" s="53"/>
      <c r="BC110" s="50"/>
      <c r="BD110" s="50"/>
      <c r="BE110" s="50"/>
      <c r="BF110" s="50"/>
      <c r="BG110" s="50"/>
      <c r="BH110" s="50"/>
      <c r="BI110" s="50"/>
      <c r="BJ110" s="50"/>
      <c r="BK110" s="50"/>
      <c r="BL110" s="50"/>
      <c r="BM110" s="50"/>
      <c r="BN110" s="50"/>
      <c r="BO110" s="50"/>
      <c r="BP110" s="50"/>
      <c r="BQ110" s="50"/>
      <c r="BR110" s="50"/>
      <c r="BS110" s="50"/>
      <c r="BT110" s="50"/>
      <c r="BU110" s="50"/>
      <c r="BV110" s="49"/>
      <c r="BW110" s="49"/>
      <c r="BX110" s="49"/>
      <c r="BY110" s="49"/>
      <c r="BZ110" s="49"/>
    </row>
    <row r="111" spans="1:78" ht="13.5" customHeight="1">
      <c r="A111" s="132"/>
      <c r="B111" s="132"/>
      <c r="C111" s="138"/>
      <c r="D111" s="138"/>
      <c r="E111" s="138"/>
      <c r="F111" s="138"/>
      <c r="G111" s="138"/>
      <c r="H111" s="138"/>
      <c r="I111" s="138"/>
      <c r="J111" s="138"/>
      <c r="K111" s="138"/>
      <c r="L111" s="138"/>
      <c r="M111" s="138"/>
      <c r="N111" s="138"/>
      <c r="O111" s="138"/>
      <c r="P111" s="138"/>
      <c r="Q111" s="138"/>
      <c r="R111" s="138"/>
      <c r="S111" s="138"/>
      <c r="T111" s="138"/>
      <c r="U111" s="132"/>
      <c r="V111" s="132"/>
      <c r="W111" s="132"/>
      <c r="X111" s="132"/>
      <c r="Y111" s="132"/>
      <c r="Z111" s="132"/>
      <c r="AA111" s="132"/>
      <c r="AB111" s="132"/>
      <c r="AC111" s="132"/>
      <c r="AD111" s="132"/>
      <c r="AE111" s="132"/>
      <c r="AF111" s="132"/>
      <c r="AG111" s="132"/>
      <c r="AH111" s="132"/>
      <c r="AI111" s="132"/>
      <c r="AJ111" s="132"/>
      <c r="AK111" s="132"/>
      <c r="AL111" s="132"/>
      <c r="AM111" s="132"/>
      <c r="AN111" s="132"/>
      <c r="AO111" s="132"/>
      <c r="AP111" s="132"/>
      <c r="AQ111" s="132"/>
      <c r="AR111" s="132"/>
      <c r="AS111" s="132"/>
      <c r="AT111" s="132"/>
      <c r="AU111" s="132"/>
      <c r="AV111" s="132"/>
      <c r="AW111" s="132"/>
      <c r="AX111" s="132"/>
      <c r="AY111" s="132"/>
      <c r="AZ111" s="132"/>
      <c r="BA111" s="132"/>
      <c r="BB111" s="132"/>
      <c r="BC111" s="132"/>
      <c r="BD111" s="132"/>
      <c r="BE111" s="132"/>
      <c r="BF111" s="132"/>
      <c r="BG111" s="132"/>
      <c r="BH111" s="132"/>
      <c r="BI111" s="132"/>
      <c r="BJ111" s="132"/>
      <c r="BK111" s="132"/>
      <c r="BL111" s="132"/>
      <c r="BM111" s="132"/>
      <c r="BN111" s="132"/>
      <c r="BO111" s="132"/>
      <c r="BP111" s="132"/>
      <c r="BQ111" s="132"/>
      <c r="BR111" s="132"/>
      <c r="BS111" s="132"/>
      <c r="BT111" s="132"/>
      <c r="BU111" s="132"/>
      <c r="BV111" s="49"/>
      <c r="BW111" s="49"/>
      <c r="BX111" s="49"/>
      <c r="BY111" s="49"/>
      <c r="BZ111" s="49"/>
    </row>
    <row r="112" spans="1:78" ht="18" customHeight="1">
      <c r="A112" s="73"/>
      <c r="B112" s="73"/>
      <c r="C112" s="73" t="s">
        <v>156</v>
      </c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3"/>
      <c r="AL112" s="73"/>
      <c r="AM112" s="73"/>
      <c r="AN112" s="73"/>
      <c r="AO112" s="73"/>
      <c r="AP112" s="73"/>
      <c r="AQ112" s="73"/>
      <c r="AR112" s="73"/>
      <c r="AS112" s="73"/>
      <c r="AT112" s="73"/>
      <c r="AU112" s="73"/>
      <c r="AV112" s="73"/>
      <c r="AW112" s="73"/>
      <c r="AX112" s="73"/>
      <c r="AY112" s="73"/>
      <c r="AZ112" s="73"/>
      <c r="BA112" s="73"/>
      <c r="BB112" s="73"/>
      <c r="BC112" s="73"/>
      <c r="BD112" s="73"/>
      <c r="BE112" s="73"/>
      <c r="BF112" s="73"/>
      <c r="BG112" s="73"/>
      <c r="BH112" s="73"/>
      <c r="BI112" s="73"/>
      <c r="BJ112" s="73"/>
      <c r="BK112" s="73"/>
      <c r="BL112" s="73"/>
      <c r="BM112" s="73"/>
      <c r="BN112" s="73"/>
      <c r="BO112" s="73"/>
      <c r="BP112" s="73"/>
      <c r="BQ112" s="73"/>
      <c r="BR112" s="73"/>
      <c r="BS112" s="73"/>
      <c r="BT112" s="73"/>
      <c r="BU112" s="73"/>
      <c r="BV112" s="49"/>
      <c r="BW112" s="49"/>
      <c r="BX112" s="49"/>
      <c r="BY112" s="49"/>
      <c r="BZ112" s="49"/>
    </row>
    <row r="113" spans="1:78" ht="15.75" customHeight="1">
      <c r="A113" s="73"/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109"/>
      <c r="AC113" s="109"/>
      <c r="AD113" s="109"/>
      <c r="AE113" s="109"/>
      <c r="AF113" s="109"/>
      <c r="AG113" s="109"/>
      <c r="AH113" s="109"/>
      <c r="AI113" s="73"/>
      <c r="AJ113" s="73"/>
      <c r="AK113" s="73"/>
      <c r="AL113" s="73"/>
      <c r="AM113" s="73"/>
      <c r="AN113" s="73"/>
      <c r="AO113" s="73"/>
      <c r="AP113" s="73"/>
      <c r="AQ113" s="73"/>
      <c r="AR113" s="73"/>
      <c r="AS113" s="73"/>
      <c r="AT113" s="73"/>
      <c r="AU113" s="109"/>
      <c r="AV113" s="109"/>
      <c r="AW113" s="109"/>
      <c r="AX113" s="109"/>
      <c r="AY113" s="109"/>
      <c r="AZ113" s="109"/>
      <c r="BA113" s="109"/>
      <c r="BB113" s="73"/>
      <c r="BC113" s="73"/>
      <c r="BD113" s="73"/>
      <c r="BE113" s="73"/>
      <c r="BF113" s="73"/>
      <c r="BG113" s="73"/>
      <c r="BH113" s="73"/>
      <c r="BI113" s="73"/>
      <c r="BJ113" s="73"/>
      <c r="BK113" s="73"/>
      <c r="BL113" s="73"/>
      <c r="BM113" s="73"/>
      <c r="BN113" s="109"/>
      <c r="BO113" s="109"/>
      <c r="BP113" s="109"/>
      <c r="BQ113" s="109"/>
      <c r="BR113" s="109"/>
      <c r="BS113" s="109"/>
      <c r="BT113" s="98"/>
      <c r="BU113" s="100"/>
      <c r="BV113" s="49"/>
      <c r="BW113" s="49"/>
      <c r="BX113" s="49"/>
      <c r="BY113" s="49"/>
      <c r="BZ113" s="49"/>
    </row>
    <row r="114" spans="1:78" ht="18" customHeight="1">
      <c r="A114" s="73"/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109"/>
      <c r="AC114" s="109"/>
      <c r="AD114" s="109"/>
      <c r="AE114" s="109"/>
      <c r="AF114" s="109"/>
      <c r="AG114" s="109"/>
      <c r="AH114" s="109"/>
      <c r="AI114" s="73"/>
      <c r="AJ114" s="73"/>
      <c r="AK114" s="73"/>
      <c r="AL114" s="73"/>
      <c r="AM114" s="73"/>
      <c r="AN114" s="73"/>
      <c r="AO114" s="73"/>
      <c r="AP114" s="73"/>
      <c r="AQ114" s="73"/>
      <c r="AR114" s="73"/>
      <c r="AS114" s="73"/>
      <c r="AT114" s="73"/>
      <c r="AU114" s="109"/>
      <c r="AV114" s="109"/>
      <c r="AW114" s="109"/>
      <c r="AX114" s="109"/>
      <c r="AY114" s="109"/>
      <c r="AZ114" s="109"/>
      <c r="BA114" s="109"/>
      <c r="BB114" s="73"/>
      <c r="BC114" s="73"/>
      <c r="BD114" s="73"/>
      <c r="BE114" s="73"/>
      <c r="BF114" s="73"/>
      <c r="BG114" s="73"/>
      <c r="BH114" s="73"/>
      <c r="BI114" s="73"/>
      <c r="BJ114" s="73"/>
      <c r="BK114" s="73"/>
      <c r="BL114" s="73"/>
      <c r="BM114" s="73"/>
      <c r="BN114" s="109"/>
      <c r="BO114" s="109"/>
      <c r="BP114" s="109"/>
      <c r="BQ114" s="109"/>
      <c r="BR114" s="109"/>
      <c r="BS114" s="109"/>
      <c r="BT114" s="98"/>
      <c r="BU114" s="100"/>
      <c r="BV114" s="49"/>
      <c r="BW114" s="49"/>
      <c r="BX114" s="49"/>
      <c r="BY114" s="49"/>
      <c r="BZ114" s="49"/>
    </row>
    <row r="115" spans="1:78" ht="19.5" customHeight="1">
      <c r="A115" s="132"/>
      <c r="B115" s="132"/>
      <c r="C115" s="132"/>
      <c r="D115" s="132"/>
      <c r="E115" s="132"/>
      <c r="F115" s="96" t="s">
        <v>157</v>
      </c>
      <c r="G115" s="96"/>
      <c r="H115" s="97" t="s">
        <v>158</v>
      </c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7"/>
      <c r="AV115" s="97"/>
      <c r="AW115" s="97"/>
      <c r="AX115" s="97"/>
      <c r="AY115" s="97"/>
      <c r="AZ115" s="97"/>
      <c r="BA115" s="97"/>
      <c r="BB115" s="97"/>
      <c r="BC115" s="97"/>
      <c r="BD115" s="97"/>
      <c r="BE115" s="97"/>
      <c r="BF115" s="97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7"/>
      <c r="BS115" s="97"/>
      <c r="BT115" s="97"/>
      <c r="BU115" s="97"/>
      <c r="BV115" s="49"/>
      <c r="BW115" s="49"/>
      <c r="BX115" s="49"/>
      <c r="BY115" s="49"/>
      <c r="BZ115" s="49"/>
    </row>
    <row r="116" spans="1:78" ht="13.5" customHeight="1">
      <c r="A116" s="132"/>
      <c r="B116" s="132"/>
      <c r="C116" s="132"/>
      <c r="D116" s="132"/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3"/>
      <c r="AC116" s="133"/>
      <c r="AD116" s="133"/>
      <c r="AE116" s="133"/>
      <c r="AF116" s="133"/>
      <c r="AG116" s="133"/>
      <c r="AH116" s="133"/>
      <c r="AI116" s="132"/>
      <c r="AJ116" s="132"/>
      <c r="AK116" s="132"/>
      <c r="AL116" s="132"/>
      <c r="AM116" s="132"/>
      <c r="AN116" s="132"/>
      <c r="AO116" s="132"/>
      <c r="AP116" s="132"/>
      <c r="AQ116" s="132"/>
      <c r="AR116" s="132"/>
      <c r="AS116" s="132"/>
      <c r="AT116" s="132"/>
      <c r="AU116" s="133"/>
      <c r="AV116" s="133"/>
      <c r="AW116" s="133"/>
      <c r="AX116" s="133"/>
      <c r="AY116" s="133"/>
      <c r="AZ116" s="133"/>
      <c r="BA116" s="133"/>
      <c r="BB116" s="132"/>
      <c r="BC116" s="132"/>
      <c r="BD116" s="132"/>
      <c r="BE116" s="132"/>
      <c r="BF116" s="132"/>
      <c r="BG116" s="132"/>
      <c r="BH116" s="132"/>
      <c r="BI116" s="132"/>
      <c r="BJ116" s="132"/>
      <c r="BK116" s="132"/>
      <c r="BL116" s="132"/>
      <c r="BM116" s="132"/>
      <c r="BN116" s="133"/>
      <c r="BO116" s="133"/>
      <c r="BP116" s="133"/>
      <c r="BQ116" s="133"/>
      <c r="BR116" s="133"/>
      <c r="BS116" s="133"/>
      <c r="BT116" s="132"/>
      <c r="BU116" s="132"/>
      <c r="BV116" s="49"/>
      <c r="BW116" s="49"/>
      <c r="BX116" s="49"/>
      <c r="BY116" s="49"/>
      <c r="BZ116" s="49"/>
    </row>
    <row r="117" spans="1:78" ht="13.5" customHeight="1">
      <c r="A117" s="73" t="s">
        <v>8</v>
      </c>
      <c r="B117" s="73"/>
      <c r="C117" s="73" t="s">
        <v>10</v>
      </c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 t="s">
        <v>159</v>
      </c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73"/>
      <c r="AI117" s="73"/>
      <c r="AJ117" s="73"/>
      <c r="AK117" s="73"/>
      <c r="AL117" s="73"/>
      <c r="AM117" s="73"/>
      <c r="AN117" s="73" t="s">
        <v>160</v>
      </c>
      <c r="AO117" s="73"/>
      <c r="AP117" s="73"/>
      <c r="AQ117" s="73"/>
      <c r="AR117" s="73"/>
      <c r="AS117" s="73"/>
      <c r="AT117" s="73"/>
      <c r="AU117" s="73"/>
      <c r="AV117" s="73"/>
      <c r="AW117" s="73"/>
      <c r="AX117" s="73"/>
      <c r="AY117" s="73"/>
      <c r="AZ117" s="73"/>
      <c r="BA117" s="73"/>
      <c r="BB117" s="73"/>
      <c r="BC117" s="73"/>
      <c r="BD117" s="73"/>
      <c r="BE117" s="73"/>
      <c r="BF117" s="73"/>
      <c r="BG117" s="73" t="s">
        <v>161</v>
      </c>
      <c r="BH117" s="73"/>
      <c r="BI117" s="73"/>
      <c r="BJ117" s="73"/>
      <c r="BK117" s="73"/>
      <c r="BL117" s="73"/>
      <c r="BM117" s="73"/>
      <c r="BN117" s="73"/>
      <c r="BO117" s="73"/>
      <c r="BP117" s="73"/>
      <c r="BQ117" s="73"/>
      <c r="BR117" s="73"/>
      <c r="BS117" s="73"/>
      <c r="BT117" s="73"/>
      <c r="BU117" s="73"/>
      <c r="BV117" s="49"/>
      <c r="BW117" s="49"/>
      <c r="BX117" s="49"/>
      <c r="BY117" s="49"/>
      <c r="BZ117" s="49"/>
    </row>
    <row r="118" spans="1:78" ht="13.5" customHeight="1">
      <c r="A118" s="73"/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 t="s">
        <v>12</v>
      </c>
      <c r="V118" s="73"/>
      <c r="W118" s="73"/>
      <c r="X118" s="73"/>
      <c r="Y118" s="73"/>
      <c r="Z118" s="73"/>
      <c r="AA118" s="73"/>
      <c r="AB118" s="109" t="s">
        <v>13</v>
      </c>
      <c r="AC118" s="109"/>
      <c r="AD118" s="109"/>
      <c r="AE118" s="109"/>
      <c r="AF118" s="109"/>
      <c r="AG118" s="109"/>
      <c r="AH118" s="109"/>
      <c r="AI118" s="73" t="s">
        <v>81</v>
      </c>
      <c r="AJ118" s="73"/>
      <c r="AK118" s="73"/>
      <c r="AL118" s="73"/>
      <c r="AM118" s="73"/>
      <c r="AN118" s="73" t="s">
        <v>12</v>
      </c>
      <c r="AO118" s="73"/>
      <c r="AP118" s="73"/>
      <c r="AQ118" s="73"/>
      <c r="AR118" s="73"/>
      <c r="AS118" s="73"/>
      <c r="AT118" s="73"/>
      <c r="AU118" s="109" t="s">
        <v>13</v>
      </c>
      <c r="AV118" s="109"/>
      <c r="AW118" s="109"/>
      <c r="AX118" s="109"/>
      <c r="AY118" s="109"/>
      <c r="AZ118" s="109"/>
      <c r="BA118" s="109"/>
      <c r="BB118" s="73" t="s">
        <v>81</v>
      </c>
      <c r="BC118" s="73"/>
      <c r="BD118" s="73"/>
      <c r="BE118" s="73"/>
      <c r="BF118" s="73"/>
      <c r="BG118" s="73" t="s">
        <v>12</v>
      </c>
      <c r="BH118" s="73"/>
      <c r="BI118" s="73"/>
      <c r="BJ118" s="73"/>
      <c r="BK118" s="73"/>
      <c r="BL118" s="73"/>
      <c r="BM118" s="73"/>
      <c r="BN118" s="109" t="s">
        <v>13</v>
      </c>
      <c r="BO118" s="109"/>
      <c r="BP118" s="109"/>
      <c r="BQ118" s="109"/>
      <c r="BR118" s="109"/>
      <c r="BS118" s="109"/>
      <c r="BT118" s="73" t="s">
        <v>81</v>
      </c>
      <c r="BU118" s="73"/>
      <c r="BV118" s="49"/>
      <c r="BW118" s="49"/>
      <c r="BX118" s="49"/>
      <c r="BY118" s="49"/>
      <c r="BZ118" s="49"/>
    </row>
    <row r="119" spans="1:78" ht="13.5" customHeight="1">
      <c r="A119" s="73">
        <v>1</v>
      </c>
      <c r="B119" s="73"/>
      <c r="C119" s="67" t="s">
        <v>125</v>
      </c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4">
        <f>U122+U135+U148+U157+U165+U180+U189</f>
        <v>43493.600000000006</v>
      </c>
      <c r="V119" s="73"/>
      <c r="W119" s="73"/>
      <c r="X119" s="73"/>
      <c r="Y119" s="73"/>
      <c r="Z119" s="73"/>
      <c r="AA119" s="73"/>
      <c r="AB119" s="65">
        <f>AB180</f>
        <v>5301.1</v>
      </c>
      <c r="AC119" s="109"/>
      <c r="AD119" s="109"/>
      <c r="AE119" s="109"/>
      <c r="AF119" s="109"/>
      <c r="AG119" s="109"/>
      <c r="AH119" s="109"/>
      <c r="AI119" s="64">
        <f>U119+AB119</f>
        <v>48794.700000000004</v>
      </c>
      <c r="AJ119" s="73"/>
      <c r="AK119" s="73"/>
      <c r="AL119" s="73"/>
      <c r="AM119" s="73"/>
      <c r="AN119" s="64">
        <f>AN122+AN135+AN148+AN165+AN189+AN180</f>
        <v>47415.9</v>
      </c>
      <c r="AO119" s="73"/>
      <c r="AP119" s="73"/>
      <c r="AQ119" s="73"/>
      <c r="AR119" s="73"/>
      <c r="AS119" s="73"/>
      <c r="AT119" s="73"/>
      <c r="AU119" s="65">
        <f>AU180</f>
        <v>0</v>
      </c>
      <c r="AV119" s="109"/>
      <c r="AW119" s="109"/>
      <c r="AX119" s="109"/>
      <c r="AY119" s="109"/>
      <c r="AZ119" s="109"/>
      <c r="BA119" s="109"/>
      <c r="BB119" s="64">
        <f>AN119+AU119</f>
        <v>47415.9</v>
      </c>
      <c r="BC119" s="73"/>
      <c r="BD119" s="73"/>
      <c r="BE119" s="73"/>
      <c r="BF119" s="73"/>
      <c r="BG119" s="75">
        <f>AN119*100/U119</f>
        <v>109.01810841135246</v>
      </c>
      <c r="BH119" s="75"/>
      <c r="BI119" s="75"/>
      <c r="BJ119" s="75"/>
      <c r="BK119" s="75"/>
      <c r="BL119" s="75"/>
      <c r="BM119" s="75"/>
      <c r="BN119" s="144">
        <v>0</v>
      </c>
      <c r="BO119" s="144"/>
      <c r="BP119" s="144"/>
      <c r="BQ119" s="144"/>
      <c r="BR119" s="144"/>
      <c r="BS119" s="144"/>
      <c r="BT119" s="75">
        <f>BB119*100/AI119</f>
        <v>97.17428327256853</v>
      </c>
      <c r="BU119" s="75"/>
      <c r="BV119" s="49"/>
      <c r="BW119" s="49"/>
      <c r="BX119" s="49"/>
      <c r="BY119" s="49"/>
      <c r="BZ119" s="49"/>
    </row>
    <row r="120" spans="1:78" ht="13.5" customHeight="1">
      <c r="A120" s="106"/>
      <c r="B120" s="106"/>
      <c r="C120" s="74" t="s">
        <v>261</v>
      </c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74"/>
      <c r="AL120" s="74"/>
      <c r="AM120" s="74"/>
      <c r="AN120" s="74"/>
      <c r="AO120" s="74"/>
      <c r="AP120" s="74"/>
      <c r="AQ120" s="74"/>
      <c r="AR120" s="74"/>
      <c r="AS120" s="74"/>
      <c r="AT120" s="74"/>
      <c r="AU120" s="74"/>
      <c r="AV120" s="74"/>
      <c r="AW120" s="74"/>
      <c r="AX120" s="74"/>
      <c r="AY120" s="74"/>
      <c r="AZ120" s="74"/>
      <c r="BA120" s="74"/>
      <c r="BB120" s="74"/>
      <c r="BC120" s="74"/>
      <c r="BD120" s="74"/>
      <c r="BE120" s="74"/>
      <c r="BF120" s="74"/>
      <c r="BG120" s="74"/>
      <c r="BH120" s="74"/>
      <c r="BI120" s="74"/>
      <c r="BJ120" s="74"/>
      <c r="BK120" s="74"/>
      <c r="BL120" s="74"/>
      <c r="BM120" s="74"/>
      <c r="BN120" s="74"/>
      <c r="BO120" s="74"/>
      <c r="BP120" s="74"/>
      <c r="BQ120" s="74"/>
      <c r="BR120" s="74"/>
      <c r="BS120" s="74"/>
      <c r="BT120" s="74"/>
      <c r="BU120" s="74"/>
      <c r="BV120" s="49"/>
      <c r="BW120" s="49"/>
      <c r="BX120" s="49"/>
      <c r="BY120" s="49"/>
      <c r="BZ120" s="49"/>
    </row>
    <row r="121" spans="1:78" ht="13.5" customHeight="1">
      <c r="A121" s="73"/>
      <c r="B121" s="73"/>
      <c r="C121" s="67" t="s">
        <v>126</v>
      </c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73"/>
      <c r="V121" s="73"/>
      <c r="W121" s="73"/>
      <c r="X121" s="73"/>
      <c r="Y121" s="73"/>
      <c r="Z121" s="73"/>
      <c r="AA121" s="73"/>
      <c r="AB121" s="109"/>
      <c r="AC121" s="109"/>
      <c r="AD121" s="109"/>
      <c r="AE121" s="109"/>
      <c r="AF121" s="109"/>
      <c r="AG121" s="109"/>
      <c r="AH121" s="109"/>
      <c r="AI121" s="73"/>
      <c r="AJ121" s="73"/>
      <c r="AK121" s="73"/>
      <c r="AL121" s="73"/>
      <c r="AM121" s="73"/>
      <c r="AN121" s="73"/>
      <c r="AO121" s="73"/>
      <c r="AP121" s="73"/>
      <c r="AQ121" s="73"/>
      <c r="AR121" s="73"/>
      <c r="AS121" s="73"/>
      <c r="AT121" s="73"/>
      <c r="AU121" s="109"/>
      <c r="AV121" s="109"/>
      <c r="AW121" s="109"/>
      <c r="AX121" s="109"/>
      <c r="AY121" s="109"/>
      <c r="AZ121" s="109"/>
      <c r="BA121" s="109"/>
      <c r="BB121" s="73"/>
      <c r="BC121" s="73"/>
      <c r="BD121" s="73"/>
      <c r="BE121" s="73"/>
      <c r="BF121" s="73"/>
      <c r="BG121" s="73"/>
      <c r="BH121" s="73"/>
      <c r="BI121" s="73"/>
      <c r="BJ121" s="73"/>
      <c r="BK121" s="73"/>
      <c r="BL121" s="73"/>
      <c r="BM121" s="73"/>
      <c r="BN121" s="109"/>
      <c r="BO121" s="109"/>
      <c r="BP121" s="109"/>
      <c r="BQ121" s="109"/>
      <c r="BR121" s="109"/>
      <c r="BS121" s="109"/>
      <c r="BT121" s="73"/>
      <c r="BU121" s="73"/>
      <c r="BV121" s="49"/>
      <c r="BW121" s="49"/>
      <c r="BX121" s="49"/>
      <c r="BY121" s="49"/>
      <c r="BZ121" s="49"/>
    </row>
    <row r="122" spans="1:78" ht="86.25" customHeight="1">
      <c r="A122" s="68" t="s">
        <v>127</v>
      </c>
      <c r="B122" s="68"/>
      <c r="C122" s="69" t="s">
        <v>194</v>
      </c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128">
        <f>U124</f>
        <v>2457.8</v>
      </c>
      <c r="V122" s="128"/>
      <c r="W122" s="128"/>
      <c r="X122" s="128"/>
      <c r="Y122" s="128"/>
      <c r="Z122" s="128"/>
      <c r="AA122" s="128"/>
      <c r="AB122" s="128"/>
      <c r="AC122" s="128"/>
      <c r="AD122" s="128"/>
      <c r="AE122" s="128"/>
      <c r="AF122" s="128"/>
      <c r="AG122" s="128"/>
      <c r="AH122" s="128"/>
      <c r="AI122" s="72">
        <f>U122</f>
        <v>2457.8</v>
      </c>
      <c r="AJ122" s="72"/>
      <c r="AK122" s="72"/>
      <c r="AL122" s="72"/>
      <c r="AM122" s="72"/>
      <c r="AN122" s="72">
        <f>AN63</f>
        <v>2524.7</v>
      </c>
      <c r="AO122" s="72"/>
      <c r="AP122" s="72"/>
      <c r="AQ122" s="72"/>
      <c r="AR122" s="72"/>
      <c r="AS122" s="72"/>
      <c r="AT122" s="72"/>
      <c r="AU122" s="128"/>
      <c r="AV122" s="128"/>
      <c r="AW122" s="128"/>
      <c r="AX122" s="128"/>
      <c r="AY122" s="128"/>
      <c r="AZ122" s="128"/>
      <c r="BA122" s="128"/>
      <c r="BB122" s="72">
        <f>AN122</f>
        <v>2524.7</v>
      </c>
      <c r="BC122" s="72"/>
      <c r="BD122" s="72"/>
      <c r="BE122" s="72"/>
      <c r="BF122" s="72"/>
      <c r="BG122" s="72">
        <f>AN122*100/U122</f>
        <v>102.7219464561803</v>
      </c>
      <c r="BH122" s="72"/>
      <c r="BI122" s="72"/>
      <c r="BJ122" s="72"/>
      <c r="BK122" s="72"/>
      <c r="BL122" s="72"/>
      <c r="BM122" s="72"/>
      <c r="BN122" s="128"/>
      <c r="BO122" s="128"/>
      <c r="BP122" s="128"/>
      <c r="BQ122" s="128"/>
      <c r="BR122" s="128"/>
      <c r="BS122" s="128"/>
      <c r="BT122" s="72">
        <f>BG122</f>
        <v>102.7219464561803</v>
      </c>
      <c r="BU122" s="72"/>
      <c r="BV122" s="49"/>
      <c r="BW122" s="49"/>
      <c r="BX122" s="49"/>
      <c r="BY122" s="49"/>
      <c r="BZ122" s="49"/>
    </row>
    <row r="123" spans="1:78" ht="20.25" customHeight="1">
      <c r="A123" s="68" t="s">
        <v>21</v>
      </c>
      <c r="B123" s="68"/>
      <c r="C123" s="69" t="s">
        <v>48</v>
      </c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  <c r="AM123" s="69"/>
      <c r="AN123" s="69"/>
      <c r="AO123" s="69"/>
      <c r="AP123" s="69"/>
      <c r="AQ123" s="69"/>
      <c r="AR123" s="69"/>
      <c r="AS123" s="69"/>
      <c r="AT123" s="69"/>
      <c r="AU123" s="69"/>
      <c r="AV123" s="69"/>
      <c r="AW123" s="69"/>
      <c r="AX123" s="69"/>
      <c r="AY123" s="69"/>
      <c r="AZ123" s="69"/>
      <c r="BA123" s="69"/>
      <c r="BB123" s="69"/>
      <c r="BC123" s="69"/>
      <c r="BD123" s="69"/>
      <c r="BE123" s="69"/>
      <c r="BF123" s="69"/>
      <c r="BG123" s="69"/>
      <c r="BH123" s="69"/>
      <c r="BI123" s="69"/>
      <c r="BJ123" s="69"/>
      <c r="BK123" s="69"/>
      <c r="BL123" s="69"/>
      <c r="BM123" s="69"/>
      <c r="BN123" s="69"/>
      <c r="BO123" s="69"/>
      <c r="BP123" s="69"/>
      <c r="BQ123" s="69"/>
      <c r="BR123" s="69"/>
      <c r="BS123" s="69"/>
      <c r="BT123" s="69"/>
      <c r="BU123" s="69"/>
      <c r="BV123" s="49"/>
      <c r="BW123" s="49"/>
      <c r="BX123" s="49"/>
      <c r="BY123" s="49"/>
      <c r="BZ123" s="49"/>
    </row>
    <row r="124" spans="1:78" ht="18" customHeight="1">
      <c r="A124" s="66" t="s">
        <v>21</v>
      </c>
      <c r="B124" s="66"/>
      <c r="C124" s="67" t="s">
        <v>68</v>
      </c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4">
        <v>2457.8</v>
      </c>
      <c r="V124" s="64"/>
      <c r="W124" s="64"/>
      <c r="X124" s="64"/>
      <c r="Y124" s="64"/>
      <c r="Z124" s="64"/>
      <c r="AA124" s="64"/>
      <c r="AB124" s="65"/>
      <c r="AC124" s="65"/>
      <c r="AD124" s="65"/>
      <c r="AE124" s="65"/>
      <c r="AF124" s="65"/>
      <c r="AG124" s="65"/>
      <c r="AH124" s="65"/>
      <c r="AI124" s="64">
        <f>U124</f>
        <v>2457.8</v>
      </c>
      <c r="AJ124" s="64"/>
      <c r="AK124" s="64"/>
      <c r="AL124" s="64"/>
      <c r="AM124" s="64"/>
      <c r="AN124" s="64">
        <f>AN122</f>
        <v>2524.7</v>
      </c>
      <c r="AO124" s="64"/>
      <c r="AP124" s="64"/>
      <c r="AQ124" s="64"/>
      <c r="AR124" s="64"/>
      <c r="AS124" s="64"/>
      <c r="AT124" s="64"/>
      <c r="AU124" s="65"/>
      <c r="AV124" s="65"/>
      <c r="AW124" s="65"/>
      <c r="AX124" s="65"/>
      <c r="AY124" s="65"/>
      <c r="AZ124" s="65"/>
      <c r="BA124" s="65"/>
      <c r="BB124" s="64">
        <f>AN124</f>
        <v>2524.7</v>
      </c>
      <c r="BC124" s="64"/>
      <c r="BD124" s="64"/>
      <c r="BE124" s="64"/>
      <c r="BF124" s="64"/>
      <c r="BG124" s="64">
        <f>AN124*100/U124</f>
        <v>102.7219464561803</v>
      </c>
      <c r="BH124" s="64"/>
      <c r="BI124" s="64"/>
      <c r="BJ124" s="64"/>
      <c r="BK124" s="64"/>
      <c r="BL124" s="64"/>
      <c r="BM124" s="64"/>
      <c r="BN124" s="65"/>
      <c r="BO124" s="65"/>
      <c r="BP124" s="65"/>
      <c r="BQ124" s="65"/>
      <c r="BR124" s="65"/>
      <c r="BS124" s="65"/>
      <c r="BT124" s="64">
        <f>BG124</f>
        <v>102.7219464561803</v>
      </c>
      <c r="BU124" s="64"/>
      <c r="BV124" s="49"/>
      <c r="BW124" s="49"/>
      <c r="BX124" s="49"/>
      <c r="BY124" s="49"/>
      <c r="BZ124" s="49"/>
    </row>
    <row r="125" spans="1:78" ht="18" customHeight="1">
      <c r="A125" s="113"/>
      <c r="B125" s="114"/>
      <c r="C125" s="176" t="s">
        <v>271</v>
      </c>
      <c r="D125" s="177"/>
      <c r="E125" s="177"/>
      <c r="F125" s="177"/>
      <c r="G125" s="177"/>
      <c r="H125" s="177"/>
      <c r="I125" s="177"/>
      <c r="J125" s="177"/>
      <c r="K125" s="177"/>
      <c r="L125" s="177"/>
      <c r="M125" s="177"/>
      <c r="N125" s="177"/>
      <c r="O125" s="177"/>
      <c r="P125" s="177"/>
      <c r="Q125" s="177"/>
      <c r="R125" s="177"/>
      <c r="S125" s="177"/>
      <c r="T125" s="177"/>
      <c r="U125" s="177"/>
      <c r="V125" s="177"/>
      <c r="W125" s="177"/>
      <c r="X125" s="177"/>
      <c r="Y125" s="177"/>
      <c r="Z125" s="177"/>
      <c r="AA125" s="177"/>
      <c r="AB125" s="177"/>
      <c r="AC125" s="177"/>
      <c r="AD125" s="177"/>
      <c r="AE125" s="177"/>
      <c r="AF125" s="177"/>
      <c r="AG125" s="177"/>
      <c r="AH125" s="177"/>
      <c r="AI125" s="177"/>
      <c r="AJ125" s="177"/>
      <c r="AK125" s="177"/>
      <c r="AL125" s="177"/>
      <c r="AM125" s="177"/>
      <c r="AN125" s="177"/>
      <c r="AO125" s="177"/>
      <c r="AP125" s="177"/>
      <c r="AQ125" s="177"/>
      <c r="AR125" s="177"/>
      <c r="AS125" s="177"/>
      <c r="AT125" s="177"/>
      <c r="AU125" s="177"/>
      <c r="AV125" s="177"/>
      <c r="AW125" s="177"/>
      <c r="AX125" s="177"/>
      <c r="AY125" s="177"/>
      <c r="AZ125" s="177"/>
      <c r="BA125" s="177"/>
      <c r="BB125" s="177"/>
      <c r="BC125" s="177"/>
      <c r="BD125" s="177"/>
      <c r="BE125" s="177"/>
      <c r="BF125" s="177"/>
      <c r="BG125" s="177"/>
      <c r="BH125" s="177"/>
      <c r="BI125" s="177"/>
      <c r="BJ125" s="177"/>
      <c r="BK125" s="177"/>
      <c r="BL125" s="177"/>
      <c r="BM125" s="177"/>
      <c r="BN125" s="177"/>
      <c r="BO125" s="177"/>
      <c r="BP125" s="177"/>
      <c r="BQ125" s="177"/>
      <c r="BR125" s="177"/>
      <c r="BS125" s="177"/>
      <c r="BT125" s="177"/>
      <c r="BU125" s="178"/>
      <c r="BV125" s="49"/>
      <c r="BW125" s="49"/>
      <c r="BX125" s="49"/>
      <c r="BY125" s="49"/>
      <c r="BZ125" s="49"/>
    </row>
    <row r="126" spans="1:78" ht="18" customHeight="1">
      <c r="A126" s="68" t="s">
        <v>22</v>
      </c>
      <c r="B126" s="68"/>
      <c r="C126" s="69" t="s">
        <v>47</v>
      </c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  <c r="AM126" s="69"/>
      <c r="AN126" s="69"/>
      <c r="AO126" s="69"/>
      <c r="AP126" s="69"/>
      <c r="AQ126" s="69"/>
      <c r="AR126" s="69"/>
      <c r="AS126" s="69"/>
      <c r="AT126" s="69"/>
      <c r="AU126" s="69"/>
      <c r="AV126" s="69"/>
      <c r="AW126" s="69"/>
      <c r="AX126" s="69"/>
      <c r="AY126" s="69"/>
      <c r="AZ126" s="69"/>
      <c r="BA126" s="69"/>
      <c r="BB126" s="69"/>
      <c r="BC126" s="69"/>
      <c r="BD126" s="69"/>
      <c r="BE126" s="69"/>
      <c r="BF126" s="69"/>
      <c r="BG126" s="69"/>
      <c r="BH126" s="69"/>
      <c r="BI126" s="69"/>
      <c r="BJ126" s="69"/>
      <c r="BK126" s="69"/>
      <c r="BL126" s="69"/>
      <c r="BM126" s="69"/>
      <c r="BN126" s="69"/>
      <c r="BO126" s="69"/>
      <c r="BP126" s="69"/>
      <c r="BQ126" s="69"/>
      <c r="BR126" s="69"/>
      <c r="BS126" s="69"/>
      <c r="BT126" s="69"/>
      <c r="BU126" s="69"/>
      <c r="BV126" s="49"/>
      <c r="BW126" s="49"/>
      <c r="BX126" s="49"/>
      <c r="BY126" s="49"/>
      <c r="BZ126" s="49"/>
    </row>
    <row r="127" spans="1:78" ht="19.5" customHeight="1">
      <c r="A127" s="66" t="s">
        <v>21</v>
      </c>
      <c r="B127" s="66"/>
      <c r="C127" s="67" t="s">
        <v>97</v>
      </c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70">
        <v>6</v>
      </c>
      <c r="V127" s="70"/>
      <c r="W127" s="70"/>
      <c r="X127" s="70"/>
      <c r="Y127" s="70"/>
      <c r="Z127" s="70"/>
      <c r="AA127" s="70"/>
      <c r="AB127" s="71"/>
      <c r="AC127" s="71"/>
      <c r="AD127" s="71"/>
      <c r="AE127" s="71"/>
      <c r="AF127" s="71"/>
      <c r="AG127" s="71"/>
      <c r="AH127" s="71"/>
      <c r="AI127" s="70">
        <f>U127</f>
        <v>6</v>
      </c>
      <c r="AJ127" s="70"/>
      <c r="AK127" s="70"/>
      <c r="AL127" s="70"/>
      <c r="AM127" s="70"/>
      <c r="AN127" s="70">
        <f>AN66</f>
        <v>3</v>
      </c>
      <c r="AO127" s="70"/>
      <c r="AP127" s="70"/>
      <c r="AQ127" s="70"/>
      <c r="AR127" s="70"/>
      <c r="AS127" s="70"/>
      <c r="AT127" s="70"/>
      <c r="AU127" s="71"/>
      <c r="AV127" s="71"/>
      <c r="AW127" s="71"/>
      <c r="AX127" s="71"/>
      <c r="AY127" s="71"/>
      <c r="AZ127" s="71"/>
      <c r="BA127" s="71"/>
      <c r="BB127" s="70">
        <f>AN127</f>
        <v>3</v>
      </c>
      <c r="BC127" s="70"/>
      <c r="BD127" s="70"/>
      <c r="BE127" s="70"/>
      <c r="BF127" s="70"/>
      <c r="BG127" s="64">
        <f>AN127*100/U127</f>
        <v>50</v>
      </c>
      <c r="BH127" s="64"/>
      <c r="BI127" s="64"/>
      <c r="BJ127" s="64"/>
      <c r="BK127" s="64"/>
      <c r="BL127" s="64"/>
      <c r="BM127" s="64"/>
      <c r="BN127" s="65"/>
      <c r="BO127" s="65"/>
      <c r="BP127" s="65"/>
      <c r="BQ127" s="65"/>
      <c r="BR127" s="65"/>
      <c r="BS127" s="65"/>
      <c r="BT127" s="64">
        <f>BG127</f>
        <v>50</v>
      </c>
      <c r="BU127" s="64"/>
      <c r="BV127" s="49"/>
      <c r="BW127" s="49"/>
      <c r="BX127" s="49"/>
      <c r="BY127" s="49"/>
      <c r="BZ127" s="49"/>
    </row>
    <row r="128" spans="1:78" ht="19.5" customHeight="1">
      <c r="A128" s="113"/>
      <c r="B128" s="114"/>
      <c r="C128" s="76" t="s">
        <v>262</v>
      </c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  <c r="AA128" s="76"/>
      <c r="AB128" s="76"/>
      <c r="AC128" s="76"/>
      <c r="AD128" s="76"/>
      <c r="AE128" s="76"/>
      <c r="AF128" s="76"/>
      <c r="AG128" s="76"/>
      <c r="AH128" s="76"/>
      <c r="AI128" s="76"/>
      <c r="AJ128" s="76"/>
      <c r="AK128" s="76"/>
      <c r="AL128" s="76"/>
      <c r="AM128" s="76"/>
      <c r="AN128" s="76"/>
      <c r="AO128" s="76"/>
      <c r="AP128" s="76"/>
      <c r="AQ128" s="76"/>
      <c r="AR128" s="76"/>
      <c r="AS128" s="76"/>
      <c r="AT128" s="76"/>
      <c r="AU128" s="76"/>
      <c r="AV128" s="76"/>
      <c r="AW128" s="76"/>
      <c r="AX128" s="76"/>
      <c r="AY128" s="76"/>
      <c r="AZ128" s="76"/>
      <c r="BA128" s="76"/>
      <c r="BB128" s="76"/>
      <c r="BC128" s="76"/>
      <c r="BD128" s="76"/>
      <c r="BE128" s="76"/>
      <c r="BF128" s="76"/>
      <c r="BG128" s="76"/>
      <c r="BH128" s="76"/>
      <c r="BI128" s="76"/>
      <c r="BJ128" s="76"/>
      <c r="BK128" s="76"/>
      <c r="BL128" s="76"/>
      <c r="BM128" s="76"/>
      <c r="BN128" s="76"/>
      <c r="BO128" s="76"/>
      <c r="BP128" s="76"/>
      <c r="BQ128" s="76"/>
      <c r="BR128" s="76"/>
      <c r="BS128" s="76"/>
      <c r="BT128" s="76"/>
      <c r="BU128" s="76"/>
      <c r="BV128" s="49"/>
      <c r="BW128" s="49"/>
      <c r="BX128" s="49"/>
      <c r="BY128" s="49"/>
      <c r="BZ128" s="49"/>
    </row>
    <row r="129" spans="1:78" ht="15.75" customHeight="1">
      <c r="A129" s="68" t="s">
        <v>23</v>
      </c>
      <c r="B129" s="68"/>
      <c r="C129" s="69" t="s">
        <v>49</v>
      </c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  <c r="AM129" s="69"/>
      <c r="AN129" s="69"/>
      <c r="AO129" s="69"/>
      <c r="AP129" s="69"/>
      <c r="AQ129" s="69"/>
      <c r="AR129" s="69"/>
      <c r="AS129" s="69"/>
      <c r="AT129" s="69"/>
      <c r="AU129" s="69"/>
      <c r="AV129" s="69"/>
      <c r="AW129" s="69"/>
      <c r="AX129" s="69"/>
      <c r="AY129" s="69"/>
      <c r="AZ129" s="69"/>
      <c r="BA129" s="69"/>
      <c r="BB129" s="69"/>
      <c r="BC129" s="69"/>
      <c r="BD129" s="69"/>
      <c r="BE129" s="69"/>
      <c r="BF129" s="69"/>
      <c r="BG129" s="69"/>
      <c r="BH129" s="69"/>
      <c r="BI129" s="69"/>
      <c r="BJ129" s="69"/>
      <c r="BK129" s="69"/>
      <c r="BL129" s="69"/>
      <c r="BM129" s="69"/>
      <c r="BN129" s="69"/>
      <c r="BO129" s="69"/>
      <c r="BP129" s="69"/>
      <c r="BQ129" s="69"/>
      <c r="BR129" s="69"/>
      <c r="BS129" s="69"/>
      <c r="BT129" s="69"/>
      <c r="BU129" s="69"/>
      <c r="BV129" s="49"/>
      <c r="BW129" s="49"/>
      <c r="BX129" s="49"/>
      <c r="BY129" s="49"/>
      <c r="BZ129" s="49"/>
    </row>
    <row r="130" spans="1:78" ht="16.5" customHeight="1">
      <c r="A130" s="66" t="s">
        <v>21</v>
      </c>
      <c r="B130" s="66"/>
      <c r="C130" s="67" t="s">
        <v>69</v>
      </c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4">
        <f>U124/U127</f>
        <v>409.6333333333334</v>
      </c>
      <c r="V130" s="64"/>
      <c r="W130" s="64"/>
      <c r="X130" s="64"/>
      <c r="Y130" s="64"/>
      <c r="Z130" s="64"/>
      <c r="AA130" s="64"/>
      <c r="AB130" s="65"/>
      <c r="AC130" s="65"/>
      <c r="AD130" s="65"/>
      <c r="AE130" s="65"/>
      <c r="AF130" s="65"/>
      <c r="AG130" s="65"/>
      <c r="AH130" s="65"/>
      <c r="AI130" s="64">
        <f>U130</f>
        <v>409.6333333333334</v>
      </c>
      <c r="AJ130" s="64"/>
      <c r="AK130" s="64"/>
      <c r="AL130" s="64"/>
      <c r="AM130" s="64"/>
      <c r="AN130" s="64">
        <f>AN124/AN127</f>
        <v>841.5666666666666</v>
      </c>
      <c r="AO130" s="64"/>
      <c r="AP130" s="64"/>
      <c r="AQ130" s="64"/>
      <c r="AR130" s="64"/>
      <c r="AS130" s="64"/>
      <c r="AT130" s="64"/>
      <c r="AU130" s="65"/>
      <c r="AV130" s="65"/>
      <c r="AW130" s="65"/>
      <c r="AX130" s="65"/>
      <c r="AY130" s="65"/>
      <c r="AZ130" s="65"/>
      <c r="BA130" s="65"/>
      <c r="BB130" s="64">
        <f>AN130</f>
        <v>841.5666666666666</v>
      </c>
      <c r="BC130" s="64"/>
      <c r="BD130" s="64"/>
      <c r="BE130" s="64"/>
      <c r="BF130" s="64"/>
      <c r="BG130" s="64">
        <v>205.5</v>
      </c>
      <c r="BH130" s="64"/>
      <c r="BI130" s="64"/>
      <c r="BJ130" s="64"/>
      <c r="BK130" s="64"/>
      <c r="BL130" s="64"/>
      <c r="BM130" s="64"/>
      <c r="BN130" s="65"/>
      <c r="BO130" s="65"/>
      <c r="BP130" s="65"/>
      <c r="BQ130" s="65"/>
      <c r="BR130" s="65"/>
      <c r="BS130" s="65"/>
      <c r="BT130" s="64">
        <f>BG130</f>
        <v>205.5</v>
      </c>
      <c r="BU130" s="64"/>
      <c r="BV130" s="49"/>
      <c r="BW130" s="49"/>
      <c r="BX130" s="49"/>
      <c r="BY130" s="49"/>
      <c r="BZ130" s="49"/>
    </row>
    <row r="131" spans="1:78" ht="16.5" customHeight="1">
      <c r="A131" s="113"/>
      <c r="B131" s="114"/>
      <c r="C131" s="129" t="s">
        <v>272</v>
      </c>
      <c r="D131" s="130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  <c r="P131" s="130"/>
      <c r="Q131" s="130"/>
      <c r="R131" s="130"/>
      <c r="S131" s="130"/>
      <c r="T131" s="130"/>
      <c r="U131" s="130"/>
      <c r="V131" s="130"/>
      <c r="W131" s="130"/>
      <c r="X131" s="130"/>
      <c r="Y131" s="130"/>
      <c r="Z131" s="130"/>
      <c r="AA131" s="130"/>
      <c r="AB131" s="130"/>
      <c r="AC131" s="130"/>
      <c r="AD131" s="130"/>
      <c r="AE131" s="130"/>
      <c r="AF131" s="130"/>
      <c r="AG131" s="130"/>
      <c r="AH131" s="130"/>
      <c r="AI131" s="130"/>
      <c r="AJ131" s="130"/>
      <c r="AK131" s="130"/>
      <c r="AL131" s="130"/>
      <c r="AM131" s="130"/>
      <c r="AN131" s="130"/>
      <c r="AO131" s="130"/>
      <c r="AP131" s="130"/>
      <c r="AQ131" s="130"/>
      <c r="AR131" s="130"/>
      <c r="AS131" s="130"/>
      <c r="AT131" s="130"/>
      <c r="AU131" s="130"/>
      <c r="AV131" s="130"/>
      <c r="AW131" s="130"/>
      <c r="AX131" s="130"/>
      <c r="AY131" s="130"/>
      <c r="AZ131" s="130"/>
      <c r="BA131" s="130"/>
      <c r="BB131" s="130"/>
      <c r="BC131" s="130"/>
      <c r="BD131" s="130"/>
      <c r="BE131" s="130"/>
      <c r="BF131" s="130"/>
      <c r="BG131" s="130"/>
      <c r="BH131" s="130"/>
      <c r="BI131" s="130"/>
      <c r="BJ131" s="130"/>
      <c r="BK131" s="130"/>
      <c r="BL131" s="130"/>
      <c r="BM131" s="130"/>
      <c r="BN131" s="130"/>
      <c r="BO131" s="130"/>
      <c r="BP131" s="130"/>
      <c r="BQ131" s="130"/>
      <c r="BR131" s="130"/>
      <c r="BS131" s="130"/>
      <c r="BT131" s="130"/>
      <c r="BU131" s="131"/>
      <c r="BV131" s="49"/>
      <c r="BW131" s="49"/>
      <c r="BX131" s="49"/>
      <c r="BY131" s="49"/>
      <c r="BZ131" s="49"/>
    </row>
    <row r="132" spans="1:78" ht="15.75" customHeight="1">
      <c r="A132" s="68" t="s">
        <v>24</v>
      </c>
      <c r="B132" s="68"/>
      <c r="C132" s="69" t="s">
        <v>51</v>
      </c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  <c r="AM132" s="69"/>
      <c r="AN132" s="69"/>
      <c r="AO132" s="69"/>
      <c r="AP132" s="69"/>
      <c r="AQ132" s="69"/>
      <c r="AR132" s="69"/>
      <c r="AS132" s="69"/>
      <c r="AT132" s="69"/>
      <c r="AU132" s="69"/>
      <c r="AV132" s="69"/>
      <c r="AW132" s="69"/>
      <c r="AX132" s="69"/>
      <c r="AY132" s="69"/>
      <c r="AZ132" s="69"/>
      <c r="BA132" s="69"/>
      <c r="BB132" s="69"/>
      <c r="BC132" s="69"/>
      <c r="BD132" s="69"/>
      <c r="BE132" s="69"/>
      <c r="BF132" s="69"/>
      <c r="BG132" s="69"/>
      <c r="BH132" s="69"/>
      <c r="BI132" s="69"/>
      <c r="BJ132" s="69"/>
      <c r="BK132" s="69"/>
      <c r="BL132" s="69"/>
      <c r="BM132" s="69"/>
      <c r="BN132" s="69"/>
      <c r="BO132" s="69"/>
      <c r="BP132" s="69"/>
      <c r="BQ132" s="69"/>
      <c r="BR132" s="69"/>
      <c r="BS132" s="69"/>
      <c r="BT132" s="69"/>
      <c r="BU132" s="69"/>
      <c r="BV132" s="49"/>
      <c r="BW132" s="49"/>
      <c r="BX132" s="49"/>
      <c r="BY132" s="49"/>
      <c r="BZ132" s="49"/>
    </row>
    <row r="133" spans="1:78" ht="15.75" customHeight="1">
      <c r="A133" s="68" t="s">
        <v>21</v>
      </c>
      <c r="B133" s="68"/>
      <c r="C133" s="67" t="s">
        <v>70</v>
      </c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4">
        <f>U127*100/4</f>
        <v>150</v>
      </c>
      <c r="V133" s="64"/>
      <c r="W133" s="64"/>
      <c r="X133" s="64"/>
      <c r="Y133" s="64"/>
      <c r="Z133" s="64"/>
      <c r="AA133" s="64"/>
      <c r="AB133" s="65"/>
      <c r="AC133" s="65"/>
      <c r="AD133" s="65"/>
      <c r="AE133" s="65"/>
      <c r="AF133" s="65"/>
      <c r="AG133" s="65"/>
      <c r="AH133" s="65"/>
      <c r="AI133" s="64">
        <f>U133</f>
        <v>150</v>
      </c>
      <c r="AJ133" s="64"/>
      <c r="AK133" s="64"/>
      <c r="AL133" s="64"/>
      <c r="AM133" s="64"/>
      <c r="AN133" s="64">
        <f>AN127*100/U127</f>
        <v>50</v>
      </c>
      <c r="AO133" s="64"/>
      <c r="AP133" s="64"/>
      <c r="AQ133" s="64"/>
      <c r="AR133" s="64"/>
      <c r="AS133" s="64"/>
      <c r="AT133" s="64"/>
      <c r="AU133" s="65"/>
      <c r="AV133" s="65"/>
      <c r="AW133" s="65"/>
      <c r="AX133" s="65"/>
      <c r="AY133" s="65"/>
      <c r="AZ133" s="65"/>
      <c r="BA133" s="65"/>
      <c r="BB133" s="64">
        <f>AN133</f>
        <v>50</v>
      </c>
      <c r="BC133" s="64"/>
      <c r="BD133" s="64"/>
      <c r="BE133" s="64"/>
      <c r="BF133" s="64"/>
      <c r="BG133" s="64">
        <f>BB133*100/AI133</f>
        <v>33.333333333333336</v>
      </c>
      <c r="BH133" s="64"/>
      <c r="BI133" s="64"/>
      <c r="BJ133" s="64"/>
      <c r="BK133" s="64"/>
      <c r="BL133" s="64"/>
      <c r="BM133" s="64"/>
      <c r="BN133" s="65"/>
      <c r="BO133" s="65"/>
      <c r="BP133" s="65"/>
      <c r="BQ133" s="65"/>
      <c r="BR133" s="65"/>
      <c r="BS133" s="65"/>
      <c r="BT133" s="64">
        <f>BG133</f>
        <v>33.333333333333336</v>
      </c>
      <c r="BU133" s="64"/>
      <c r="BV133" s="49"/>
      <c r="BW133" s="49"/>
      <c r="BX133" s="49"/>
      <c r="BY133" s="49"/>
      <c r="BZ133" s="49"/>
    </row>
    <row r="134" spans="1:78" ht="15.75" customHeight="1">
      <c r="A134" s="68"/>
      <c r="B134" s="68"/>
      <c r="C134" s="98" t="s">
        <v>263</v>
      </c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  <c r="AA134" s="99"/>
      <c r="AB134" s="99"/>
      <c r="AC134" s="99"/>
      <c r="AD134" s="99"/>
      <c r="AE134" s="99"/>
      <c r="AF134" s="99"/>
      <c r="AG134" s="99"/>
      <c r="AH134" s="99"/>
      <c r="AI134" s="99"/>
      <c r="AJ134" s="99"/>
      <c r="AK134" s="99"/>
      <c r="AL134" s="99"/>
      <c r="AM134" s="99"/>
      <c r="AN134" s="99"/>
      <c r="AO134" s="99"/>
      <c r="AP134" s="99"/>
      <c r="AQ134" s="99"/>
      <c r="AR134" s="99"/>
      <c r="AS134" s="99"/>
      <c r="AT134" s="99"/>
      <c r="AU134" s="99"/>
      <c r="AV134" s="99"/>
      <c r="AW134" s="99"/>
      <c r="AX134" s="99"/>
      <c r="AY134" s="99"/>
      <c r="AZ134" s="99"/>
      <c r="BA134" s="99"/>
      <c r="BB134" s="99"/>
      <c r="BC134" s="99"/>
      <c r="BD134" s="99"/>
      <c r="BE134" s="99"/>
      <c r="BF134" s="99"/>
      <c r="BG134" s="99"/>
      <c r="BH134" s="99"/>
      <c r="BI134" s="99"/>
      <c r="BJ134" s="99"/>
      <c r="BK134" s="99"/>
      <c r="BL134" s="99"/>
      <c r="BM134" s="99"/>
      <c r="BN134" s="99"/>
      <c r="BO134" s="99"/>
      <c r="BP134" s="99"/>
      <c r="BQ134" s="99"/>
      <c r="BR134" s="99"/>
      <c r="BS134" s="99"/>
      <c r="BT134" s="99"/>
      <c r="BU134" s="100"/>
      <c r="BV134" s="49"/>
      <c r="BW134" s="49"/>
      <c r="BX134" s="49"/>
      <c r="BY134" s="49"/>
      <c r="BZ134" s="49"/>
    </row>
    <row r="135" spans="1:78" ht="39.75" customHeight="1">
      <c r="A135" s="68" t="s">
        <v>128</v>
      </c>
      <c r="B135" s="68"/>
      <c r="C135" s="69" t="s">
        <v>107</v>
      </c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72">
        <v>846.7</v>
      </c>
      <c r="V135" s="72"/>
      <c r="W135" s="72"/>
      <c r="X135" s="72"/>
      <c r="Y135" s="72"/>
      <c r="Z135" s="72"/>
      <c r="AA135" s="72"/>
      <c r="AB135" s="128"/>
      <c r="AC135" s="128"/>
      <c r="AD135" s="128"/>
      <c r="AE135" s="128"/>
      <c r="AF135" s="128"/>
      <c r="AG135" s="128"/>
      <c r="AH135" s="128"/>
      <c r="AI135" s="72">
        <f>U135</f>
        <v>846.7</v>
      </c>
      <c r="AJ135" s="72"/>
      <c r="AK135" s="72"/>
      <c r="AL135" s="72"/>
      <c r="AM135" s="72"/>
      <c r="AN135" s="72">
        <f>AO31</f>
        <v>633.7</v>
      </c>
      <c r="AO135" s="72"/>
      <c r="AP135" s="72"/>
      <c r="AQ135" s="72"/>
      <c r="AR135" s="72"/>
      <c r="AS135" s="72"/>
      <c r="AT135" s="72"/>
      <c r="AU135" s="128"/>
      <c r="AV135" s="128"/>
      <c r="AW135" s="128"/>
      <c r="AX135" s="128"/>
      <c r="AY135" s="128"/>
      <c r="AZ135" s="128"/>
      <c r="BA135" s="128"/>
      <c r="BB135" s="72">
        <f>AN135</f>
        <v>633.7</v>
      </c>
      <c r="BC135" s="72"/>
      <c r="BD135" s="72"/>
      <c r="BE135" s="72"/>
      <c r="BF135" s="72"/>
      <c r="BG135" s="72">
        <f>AN135*100/U135</f>
        <v>74.84351009802764</v>
      </c>
      <c r="BH135" s="72"/>
      <c r="BI135" s="72"/>
      <c r="BJ135" s="72"/>
      <c r="BK135" s="72"/>
      <c r="BL135" s="72"/>
      <c r="BM135" s="72"/>
      <c r="BN135" s="128"/>
      <c r="BO135" s="128"/>
      <c r="BP135" s="128"/>
      <c r="BQ135" s="128"/>
      <c r="BR135" s="128"/>
      <c r="BS135" s="128"/>
      <c r="BT135" s="72">
        <f>BG135</f>
        <v>74.84351009802764</v>
      </c>
      <c r="BU135" s="72"/>
      <c r="BV135" s="49"/>
      <c r="BW135" s="49"/>
      <c r="BX135" s="49"/>
      <c r="BY135" s="49"/>
      <c r="BZ135" s="49"/>
    </row>
    <row r="136" spans="1:78" ht="21" customHeight="1">
      <c r="A136" s="68" t="s">
        <v>21</v>
      </c>
      <c r="B136" s="68"/>
      <c r="C136" s="69" t="s">
        <v>48</v>
      </c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  <c r="AM136" s="69"/>
      <c r="AN136" s="69"/>
      <c r="AO136" s="69"/>
      <c r="AP136" s="69"/>
      <c r="AQ136" s="69"/>
      <c r="AR136" s="69"/>
      <c r="AS136" s="69"/>
      <c r="AT136" s="69"/>
      <c r="AU136" s="69"/>
      <c r="AV136" s="69"/>
      <c r="AW136" s="69"/>
      <c r="AX136" s="69"/>
      <c r="AY136" s="69"/>
      <c r="AZ136" s="69"/>
      <c r="BA136" s="69"/>
      <c r="BB136" s="69"/>
      <c r="BC136" s="69"/>
      <c r="BD136" s="69"/>
      <c r="BE136" s="69"/>
      <c r="BF136" s="69"/>
      <c r="BG136" s="69"/>
      <c r="BH136" s="69"/>
      <c r="BI136" s="69"/>
      <c r="BJ136" s="69"/>
      <c r="BK136" s="69"/>
      <c r="BL136" s="69"/>
      <c r="BM136" s="69"/>
      <c r="BN136" s="69"/>
      <c r="BO136" s="69"/>
      <c r="BP136" s="69"/>
      <c r="BQ136" s="69"/>
      <c r="BR136" s="69"/>
      <c r="BS136" s="69"/>
      <c r="BT136" s="69"/>
      <c r="BU136" s="69"/>
      <c r="BV136" s="49"/>
      <c r="BW136" s="49"/>
      <c r="BX136" s="49"/>
      <c r="BY136" s="49"/>
      <c r="BZ136" s="49"/>
    </row>
    <row r="137" spans="1:78" ht="18" customHeight="1">
      <c r="A137" s="66" t="s">
        <v>21</v>
      </c>
      <c r="B137" s="66"/>
      <c r="C137" s="67" t="s">
        <v>68</v>
      </c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4">
        <f>U135</f>
        <v>846.7</v>
      </c>
      <c r="V137" s="64"/>
      <c r="W137" s="64"/>
      <c r="X137" s="64"/>
      <c r="Y137" s="64"/>
      <c r="Z137" s="64"/>
      <c r="AA137" s="64"/>
      <c r="AB137" s="65"/>
      <c r="AC137" s="65"/>
      <c r="AD137" s="65"/>
      <c r="AE137" s="65"/>
      <c r="AF137" s="65"/>
      <c r="AG137" s="65"/>
      <c r="AH137" s="65"/>
      <c r="AI137" s="64">
        <f>U137</f>
        <v>846.7</v>
      </c>
      <c r="AJ137" s="64"/>
      <c r="AK137" s="64"/>
      <c r="AL137" s="64"/>
      <c r="AM137" s="64"/>
      <c r="AN137" s="64">
        <f>AN135</f>
        <v>633.7</v>
      </c>
      <c r="AO137" s="64"/>
      <c r="AP137" s="64"/>
      <c r="AQ137" s="64"/>
      <c r="AR137" s="64"/>
      <c r="AS137" s="64"/>
      <c r="AT137" s="64"/>
      <c r="AU137" s="65"/>
      <c r="AV137" s="65"/>
      <c r="AW137" s="65"/>
      <c r="AX137" s="65"/>
      <c r="AY137" s="65"/>
      <c r="AZ137" s="65"/>
      <c r="BA137" s="65"/>
      <c r="BB137" s="64">
        <f>AN137</f>
        <v>633.7</v>
      </c>
      <c r="BC137" s="64"/>
      <c r="BD137" s="64"/>
      <c r="BE137" s="64"/>
      <c r="BF137" s="64"/>
      <c r="BG137" s="64">
        <f>AN137*100/U137</f>
        <v>74.84351009802764</v>
      </c>
      <c r="BH137" s="64"/>
      <c r="BI137" s="64"/>
      <c r="BJ137" s="64"/>
      <c r="BK137" s="64"/>
      <c r="BL137" s="64"/>
      <c r="BM137" s="64"/>
      <c r="BN137" s="65"/>
      <c r="BO137" s="65"/>
      <c r="BP137" s="65"/>
      <c r="BQ137" s="65"/>
      <c r="BR137" s="65"/>
      <c r="BS137" s="65"/>
      <c r="BT137" s="64">
        <f>BG137</f>
        <v>74.84351009802764</v>
      </c>
      <c r="BU137" s="64"/>
      <c r="BV137" s="49"/>
      <c r="BW137" s="49"/>
      <c r="BX137" s="49"/>
      <c r="BY137" s="49"/>
      <c r="BZ137" s="49"/>
    </row>
    <row r="138" spans="1:78" ht="18" customHeight="1">
      <c r="A138" s="113"/>
      <c r="B138" s="114"/>
      <c r="C138" s="98" t="s">
        <v>264</v>
      </c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  <c r="AA138" s="99"/>
      <c r="AB138" s="99"/>
      <c r="AC138" s="99"/>
      <c r="AD138" s="99"/>
      <c r="AE138" s="99"/>
      <c r="AF138" s="99"/>
      <c r="AG138" s="99"/>
      <c r="AH138" s="99"/>
      <c r="AI138" s="99"/>
      <c r="AJ138" s="99"/>
      <c r="AK138" s="99"/>
      <c r="AL138" s="99"/>
      <c r="AM138" s="99"/>
      <c r="AN138" s="99"/>
      <c r="AO138" s="99"/>
      <c r="AP138" s="99"/>
      <c r="AQ138" s="99"/>
      <c r="AR138" s="99"/>
      <c r="AS138" s="99"/>
      <c r="AT138" s="99"/>
      <c r="AU138" s="99"/>
      <c r="AV138" s="99"/>
      <c r="AW138" s="99"/>
      <c r="AX138" s="99"/>
      <c r="AY138" s="99"/>
      <c r="AZ138" s="99"/>
      <c r="BA138" s="99"/>
      <c r="BB138" s="99"/>
      <c r="BC138" s="99"/>
      <c r="BD138" s="99"/>
      <c r="BE138" s="99"/>
      <c r="BF138" s="99"/>
      <c r="BG138" s="99"/>
      <c r="BH138" s="99"/>
      <c r="BI138" s="99"/>
      <c r="BJ138" s="99"/>
      <c r="BK138" s="99"/>
      <c r="BL138" s="99"/>
      <c r="BM138" s="99"/>
      <c r="BN138" s="99"/>
      <c r="BO138" s="99"/>
      <c r="BP138" s="99"/>
      <c r="BQ138" s="99"/>
      <c r="BR138" s="99"/>
      <c r="BS138" s="99"/>
      <c r="BT138" s="99"/>
      <c r="BU138" s="100"/>
      <c r="BV138" s="49"/>
      <c r="BW138" s="49"/>
      <c r="BX138" s="49"/>
      <c r="BY138" s="49"/>
      <c r="BZ138" s="49"/>
    </row>
    <row r="139" spans="1:78" ht="16.5" customHeight="1">
      <c r="A139" s="68" t="s">
        <v>22</v>
      </c>
      <c r="B139" s="68"/>
      <c r="C139" s="69" t="s">
        <v>47</v>
      </c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K139" s="69"/>
      <c r="AL139" s="69"/>
      <c r="AM139" s="69"/>
      <c r="AN139" s="69"/>
      <c r="AO139" s="69"/>
      <c r="AP139" s="69"/>
      <c r="AQ139" s="69"/>
      <c r="AR139" s="69"/>
      <c r="AS139" s="69"/>
      <c r="AT139" s="69"/>
      <c r="AU139" s="69"/>
      <c r="AV139" s="69"/>
      <c r="AW139" s="69"/>
      <c r="AX139" s="69"/>
      <c r="AY139" s="69"/>
      <c r="AZ139" s="69"/>
      <c r="BA139" s="69"/>
      <c r="BB139" s="69"/>
      <c r="BC139" s="69"/>
      <c r="BD139" s="69"/>
      <c r="BE139" s="69"/>
      <c r="BF139" s="69"/>
      <c r="BG139" s="69"/>
      <c r="BH139" s="69"/>
      <c r="BI139" s="69"/>
      <c r="BJ139" s="69"/>
      <c r="BK139" s="69"/>
      <c r="BL139" s="69"/>
      <c r="BM139" s="69"/>
      <c r="BN139" s="69"/>
      <c r="BO139" s="69"/>
      <c r="BP139" s="69"/>
      <c r="BQ139" s="69"/>
      <c r="BR139" s="69"/>
      <c r="BS139" s="69"/>
      <c r="BT139" s="69"/>
      <c r="BU139" s="69"/>
      <c r="BV139" s="49"/>
      <c r="BW139" s="49"/>
      <c r="BX139" s="49"/>
      <c r="BY139" s="49"/>
      <c r="BZ139" s="49"/>
    </row>
    <row r="140" spans="1:78" ht="16.5" customHeight="1">
      <c r="A140" s="66" t="s">
        <v>21</v>
      </c>
      <c r="B140" s="66"/>
      <c r="C140" s="67" t="s">
        <v>97</v>
      </c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70">
        <v>7</v>
      </c>
      <c r="V140" s="70"/>
      <c r="W140" s="70"/>
      <c r="X140" s="70"/>
      <c r="Y140" s="70"/>
      <c r="Z140" s="70"/>
      <c r="AA140" s="70"/>
      <c r="AB140" s="71"/>
      <c r="AC140" s="71"/>
      <c r="AD140" s="71"/>
      <c r="AE140" s="71"/>
      <c r="AF140" s="71"/>
      <c r="AG140" s="71"/>
      <c r="AH140" s="71"/>
      <c r="AI140" s="70">
        <f>U140</f>
        <v>7</v>
      </c>
      <c r="AJ140" s="70"/>
      <c r="AK140" s="70"/>
      <c r="AL140" s="70"/>
      <c r="AM140" s="70"/>
      <c r="AN140" s="70">
        <f>AN79</f>
        <v>5</v>
      </c>
      <c r="AO140" s="70"/>
      <c r="AP140" s="70"/>
      <c r="AQ140" s="70"/>
      <c r="AR140" s="70"/>
      <c r="AS140" s="70"/>
      <c r="AT140" s="70"/>
      <c r="AU140" s="71"/>
      <c r="AV140" s="71"/>
      <c r="AW140" s="71"/>
      <c r="AX140" s="71"/>
      <c r="AY140" s="71"/>
      <c r="AZ140" s="71"/>
      <c r="BA140" s="71"/>
      <c r="BB140" s="70">
        <f>AN140</f>
        <v>5</v>
      </c>
      <c r="BC140" s="70"/>
      <c r="BD140" s="70"/>
      <c r="BE140" s="70"/>
      <c r="BF140" s="70"/>
      <c r="BG140" s="64">
        <f>AN140*100/U140</f>
        <v>71.42857142857143</v>
      </c>
      <c r="BH140" s="64"/>
      <c r="BI140" s="64"/>
      <c r="BJ140" s="64"/>
      <c r="BK140" s="64"/>
      <c r="BL140" s="64"/>
      <c r="BM140" s="64"/>
      <c r="BN140" s="65"/>
      <c r="BO140" s="65"/>
      <c r="BP140" s="65"/>
      <c r="BQ140" s="65"/>
      <c r="BR140" s="65"/>
      <c r="BS140" s="65"/>
      <c r="BT140" s="64">
        <f>BG140</f>
        <v>71.42857142857143</v>
      </c>
      <c r="BU140" s="64"/>
      <c r="BV140" s="49"/>
      <c r="BW140" s="49"/>
      <c r="BX140" s="49"/>
      <c r="BY140" s="49"/>
      <c r="BZ140" s="49"/>
    </row>
    <row r="141" spans="1:78" ht="16.5" customHeight="1">
      <c r="A141" s="113"/>
      <c r="B141" s="114"/>
      <c r="C141" s="98" t="s">
        <v>269</v>
      </c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  <c r="AA141" s="99"/>
      <c r="AB141" s="99"/>
      <c r="AC141" s="99"/>
      <c r="AD141" s="99"/>
      <c r="AE141" s="99"/>
      <c r="AF141" s="99"/>
      <c r="AG141" s="99"/>
      <c r="AH141" s="99"/>
      <c r="AI141" s="99"/>
      <c r="AJ141" s="99"/>
      <c r="AK141" s="99"/>
      <c r="AL141" s="99"/>
      <c r="AM141" s="99"/>
      <c r="AN141" s="99"/>
      <c r="AO141" s="99"/>
      <c r="AP141" s="99"/>
      <c r="AQ141" s="99"/>
      <c r="AR141" s="99"/>
      <c r="AS141" s="99"/>
      <c r="AT141" s="99"/>
      <c r="AU141" s="99"/>
      <c r="AV141" s="99"/>
      <c r="AW141" s="99"/>
      <c r="AX141" s="99"/>
      <c r="AY141" s="99"/>
      <c r="AZ141" s="99"/>
      <c r="BA141" s="99"/>
      <c r="BB141" s="99"/>
      <c r="BC141" s="99"/>
      <c r="BD141" s="99"/>
      <c r="BE141" s="99"/>
      <c r="BF141" s="99"/>
      <c r="BG141" s="99"/>
      <c r="BH141" s="99"/>
      <c r="BI141" s="99"/>
      <c r="BJ141" s="99"/>
      <c r="BK141" s="99"/>
      <c r="BL141" s="99"/>
      <c r="BM141" s="99"/>
      <c r="BN141" s="99"/>
      <c r="BO141" s="99"/>
      <c r="BP141" s="99"/>
      <c r="BQ141" s="99"/>
      <c r="BR141" s="99"/>
      <c r="BS141" s="99"/>
      <c r="BT141" s="99"/>
      <c r="BU141" s="100"/>
      <c r="BV141" s="49"/>
      <c r="BW141" s="49"/>
      <c r="BX141" s="49"/>
      <c r="BY141" s="49"/>
      <c r="BZ141" s="49"/>
    </row>
    <row r="142" spans="1:78" ht="15" customHeight="1">
      <c r="A142" s="68" t="s">
        <v>23</v>
      </c>
      <c r="B142" s="68"/>
      <c r="C142" s="69" t="s">
        <v>49</v>
      </c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  <c r="AM142" s="69"/>
      <c r="AN142" s="69"/>
      <c r="AO142" s="69"/>
      <c r="AP142" s="69"/>
      <c r="AQ142" s="69"/>
      <c r="AR142" s="69"/>
      <c r="AS142" s="69"/>
      <c r="AT142" s="69"/>
      <c r="AU142" s="69"/>
      <c r="AV142" s="69"/>
      <c r="AW142" s="69"/>
      <c r="AX142" s="69"/>
      <c r="AY142" s="69"/>
      <c r="AZ142" s="69"/>
      <c r="BA142" s="69"/>
      <c r="BB142" s="69"/>
      <c r="BC142" s="69"/>
      <c r="BD142" s="69"/>
      <c r="BE142" s="69"/>
      <c r="BF142" s="69"/>
      <c r="BG142" s="69"/>
      <c r="BH142" s="69"/>
      <c r="BI142" s="69"/>
      <c r="BJ142" s="69"/>
      <c r="BK142" s="69"/>
      <c r="BL142" s="69"/>
      <c r="BM142" s="69"/>
      <c r="BN142" s="69"/>
      <c r="BO142" s="69"/>
      <c r="BP142" s="69"/>
      <c r="BQ142" s="69"/>
      <c r="BR142" s="69"/>
      <c r="BS142" s="69"/>
      <c r="BT142" s="69"/>
      <c r="BU142" s="69"/>
      <c r="BV142" s="49"/>
      <c r="BW142" s="49"/>
      <c r="BX142" s="49"/>
      <c r="BY142" s="49"/>
      <c r="BZ142" s="49"/>
    </row>
    <row r="143" spans="1:78" ht="17.25" customHeight="1">
      <c r="A143" s="66" t="s">
        <v>21</v>
      </c>
      <c r="B143" s="66"/>
      <c r="C143" s="67" t="s">
        <v>69</v>
      </c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4">
        <f>U135/U140</f>
        <v>120.95714285714287</v>
      </c>
      <c r="V143" s="64"/>
      <c r="W143" s="64"/>
      <c r="X143" s="64"/>
      <c r="Y143" s="64"/>
      <c r="Z143" s="64"/>
      <c r="AA143" s="64"/>
      <c r="AB143" s="65"/>
      <c r="AC143" s="65"/>
      <c r="AD143" s="65"/>
      <c r="AE143" s="65"/>
      <c r="AF143" s="65"/>
      <c r="AG143" s="65"/>
      <c r="AH143" s="65"/>
      <c r="AI143" s="64">
        <f>U143</f>
        <v>120.95714285714287</v>
      </c>
      <c r="AJ143" s="64"/>
      <c r="AK143" s="64"/>
      <c r="AL143" s="64"/>
      <c r="AM143" s="64"/>
      <c r="AN143" s="64">
        <f>AN135/AN140</f>
        <v>126.74000000000001</v>
      </c>
      <c r="AO143" s="64"/>
      <c r="AP143" s="64"/>
      <c r="AQ143" s="64"/>
      <c r="AR143" s="64"/>
      <c r="AS143" s="64"/>
      <c r="AT143" s="64"/>
      <c r="AU143" s="65"/>
      <c r="AV143" s="65"/>
      <c r="AW143" s="65"/>
      <c r="AX143" s="65"/>
      <c r="AY143" s="65"/>
      <c r="AZ143" s="65"/>
      <c r="BA143" s="65"/>
      <c r="BB143" s="64">
        <f>AN143</f>
        <v>126.74000000000001</v>
      </c>
      <c r="BC143" s="64"/>
      <c r="BD143" s="64"/>
      <c r="BE143" s="64"/>
      <c r="BF143" s="64"/>
      <c r="BG143" s="64">
        <v>104.7</v>
      </c>
      <c r="BH143" s="64"/>
      <c r="BI143" s="64"/>
      <c r="BJ143" s="64"/>
      <c r="BK143" s="64"/>
      <c r="BL143" s="64"/>
      <c r="BM143" s="64"/>
      <c r="BN143" s="65"/>
      <c r="BO143" s="65"/>
      <c r="BP143" s="65"/>
      <c r="BQ143" s="65"/>
      <c r="BR143" s="65"/>
      <c r="BS143" s="65"/>
      <c r="BT143" s="64">
        <f>BG143</f>
        <v>104.7</v>
      </c>
      <c r="BU143" s="64"/>
      <c r="BV143" s="49"/>
      <c r="BW143" s="49"/>
      <c r="BX143" s="49"/>
      <c r="BY143" s="49"/>
      <c r="BZ143" s="49"/>
    </row>
    <row r="144" spans="1:78" ht="17.25" customHeight="1">
      <c r="A144" s="113"/>
      <c r="B144" s="114"/>
      <c r="C144" s="129" t="s">
        <v>272</v>
      </c>
      <c r="D144" s="130"/>
      <c r="E144" s="130"/>
      <c r="F144" s="130"/>
      <c r="G144" s="130"/>
      <c r="H144" s="130"/>
      <c r="I144" s="130"/>
      <c r="J144" s="130"/>
      <c r="K144" s="130"/>
      <c r="L144" s="130"/>
      <c r="M144" s="130"/>
      <c r="N144" s="130"/>
      <c r="O144" s="130"/>
      <c r="P144" s="130"/>
      <c r="Q144" s="130"/>
      <c r="R144" s="130"/>
      <c r="S144" s="130"/>
      <c r="T144" s="130"/>
      <c r="U144" s="130"/>
      <c r="V144" s="130"/>
      <c r="W144" s="130"/>
      <c r="X144" s="130"/>
      <c r="Y144" s="130"/>
      <c r="Z144" s="130"/>
      <c r="AA144" s="130"/>
      <c r="AB144" s="130"/>
      <c r="AC144" s="130"/>
      <c r="AD144" s="130"/>
      <c r="AE144" s="130"/>
      <c r="AF144" s="130"/>
      <c r="AG144" s="130"/>
      <c r="AH144" s="130"/>
      <c r="AI144" s="130"/>
      <c r="AJ144" s="130"/>
      <c r="AK144" s="130"/>
      <c r="AL144" s="130"/>
      <c r="AM144" s="130"/>
      <c r="AN144" s="130"/>
      <c r="AO144" s="130"/>
      <c r="AP144" s="130"/>
      <c r="AQ144" s="130"/>
      <c r="AR144" s="130"/>
      <c r="AS144" s="130"/>
      <c r="AT144" s="130"/>
      <c r="AU144" s="130"/>
      <c r="AV144" s="130"/>
      <c r="AW144" s="130"/>
      <c r="AX144" s="130"/>
      <c r="AY144" s="130"/>
      <c r="AZ144" s="130"/>
      <c r="BA144" s="130"/>
      <c r="BB144" s="130"/>
      <c r="BC144" s="130"/>
      <c r="BD144" s="130"/>
      <c r="BE144" s="130"/>
      <c r="BF144" s="130"/>
      <c r="BG144" s="130"/>
      <c r="BH144" s="130"/>
      <c r="BI144" s="130"/>
      <c r="BJ144" s="130"/>
      <c r="BK144" s="130"/>
      <c r="BL144" s="130"/>
      <c r="BM144" s="130"/>
      <c r="BN144" s="130"/>
      <c r="BO144" s="130"/>
      <c r="BP144" s="130"/>
      <c r="BQ144" s="130"/>
      <c r="BR144" s="130"/>
      <c r="BS144" s="130"/>
      <c r="BT144" s="130"/>
      <c r="BU144" s="131"/>
      <c r="BV144" s="49"/>
      <c r="BW144" s="49"/>
      <c r="BX144" s="49"/>
      <c r="BY144" s="49"/>
      <c r="BZ144" s="49"/>
    </row>
    <row r="145" spans="1:78" ht="15.75" customHeight="1">
      <c r="A145" s="68" t="s">
        <v>24</v>
      </c>
      <c r="B145" s="68"/>
      <c r="C145" s="69" t="s">
        <v>51</v>
      </c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K145" s="69"/>
      <c r="AL145" s="69"/>
      <c r="AM145" s="69"/>
      <c r="AN145" s="69"/>
      <c r="AO145" s="69"/>
      <c r="AP145" s="69"/>
      <c r="AQ145" s="69"/>
      <c r="AR145" s="69"/>
      <c r="AS145" s="69"/>
      <c r="AT145" s="69"/>
      <c r="AU145" s="69"/>
      <c r="AV145" s="69"/>
      <c r="AW145" s="69"/>
      <c r="AX145" s="69"/>
      <c r="AY145" s="69"/>
      <c r="AZ145" s="69"/>
      <c r="BA145" s="69"/>
      <c r="BB145" s="69"/>
      <c r="BC145" s="69"/>
      <c r="BD145" s="69"/>
      <c r="BE145" s="69"/>
      <c r="BF145" s="69"/>
      <c r="BG145" s="69"/>
      <c r="BH145" s="69"/>
      <c r="BI145" s="69"/>
      <c r="BJ145" s="69"/>
      <c r="BK145" s="69"/>
      <c r="BL145" s="69"/>
      <c r="BM145" s="69"/>
      <c r="BN145" s="69"/>
      <c r="BO145" s="69"/>
      <c r="BP145" s="69"/>
      <c r="BQ145" s="69"/>
      <c r="BR145" s="69"/>
      <c r="BS145" s="69"/>
      <c r="BT145" s="69"/>
      <c r="BU145" s="69"/>
      <c r="BV145" s="49"/>
      <c r="BW145" s="49"/>
      <c r="BX145" s="49"/>
      <c r="BY145" s="49"/>
      <c r="BZ145" s="49"/>
    </row>
    <row r="146" spans="1:78" ht="19.5" customHeight="1">
      <c r="A146" s="68" t="s">
        <v>21</v>
      </c>
      <c r="B146" s="68"/>
      <c r="C146" s="67" t="s">
        <v>70</v>
      </c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4">
        <f>U140*100/7</f>
        <v>100</v>
      </c>
      <c r="V146" s="64"/>
      <c r="W146" s="64"/>
      <c r="X146" s="64"/>
      <c r="Y146" s="64"/>
      <c r="Z146" s="64"/>
      <c r="AA146" s="64"/>
      <c r="AB146" s="65"/>
      <c r="AC146" s="65"/>
      <c r="AD146" s="65"/>
      <c r="AE146" s="65"/>
      <c r="AF146" s="65"/>
      <c r="AG146" s="65"/>
      <c r="AH146" s="65"/>
      <c r="AI146" s="64">
        <f>U146</f>
        <v>100</v>
      </c>
      <c r="AJ146" s="64"/>
      <c r="AK146" s="64"/>
      <c r="AL146" s="64"/>
      <c r="AM146" s="64"/>
      <c r="AN146" s="64">
        <f>AN140*100/U140</f>
        <v>71.42857142857143</v>
      </c>
      <c r="AO146" s="64"/>
      <c r="AP146" s="64"/>
      <c r="AQ146" s="64"/>
      <c r="AR146" s="64"/>
      <c r="AS146" s="64"/>
      <c r="AT146" s="64"/>
      <c r="AU146" s="65"/>
      <c r="AV146" s="65"/>
      <c r="AW146" s="65"/>
      <c r="AX146" s="65"/>
      <c r="AY146" s="65"/>
      <c r="AZ146" s="65"/>
      <c r="BA146" s="65"/>
      <c r="BB146" s="64">
        <f>AN146</f>
        <v>71.42857142857143</v>
      </c>
      <c r="BC146" s="64"/>
      <c r="BD146" s="64"/>
      <c r="BE146" s="64"/>
      <c r="BF146" s="64"/>
      <c r="BG146" s="64">
        <f>AN146*100/U146</f>
        <v>71.42857142857143</v>
      </c>
      <c r="BH146" s="64"/>
      <c r="BI146" s="64"/>
      <c r="BJ146" s="64"/>
      <c r="BK146" s="64"/>
      <c r="BL146" s="64"/>
      <c r="BM146" s="64"/>
      <c r="BN146" s="65"/>
      <c r="BO146" s="65"/>
      <c r="BP146" s="65"/>
      <c r="BQ146" s="65"/>
      <c r="BR146" s="65"/>
      <c r="BS146" s="65"/>
      <c r="BT146" s="64">
        <f>BG146</f>
        <v>71.42857142857143</v>
      </c>
      <c r="BU146" s="64"/>
      <c r="BV146" s="49"/>
      <c r="BW146" s="49"/>
      <c r="BX146" s="49"/>
      <c r="BY146" s="49"/>
      <c r="BZ146" s="49"/>
    </row>
    <row r="147" spans="1:78" ht="19.5" customHeight="1">
      <c r="A147" s="68"/>
      <c r="B147" s="68"/>
      <c r="C147" s="98" t="s">
        <v>268</v>
      </c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  <c r="AA147" s="99"/>
      <c r="AB147" s="99"/>
      <c r="AC147" s="99"/>
      <c r="AD147" s="99"/>
      <c r="AE147" s="99"/>
      <c r="AF147" s="99"/>
      <c r="AG147" s="99"/>
      <c r="AH147" s="99"/>
      <c r="AI147" s="99"/>
      <c r="AJ147" s="99"/>
      <c r="AK147" s="99"/>
      <c r="AL147" s="99"/>
      <c r="AM147" s="99"/>
      <c r="AN147" s="99"/>
      <c r="AO147" s="99"/>
      <c r="AP147" s="99"/>
      <c r="AQ147" s="99"/>
      <c r="AR147" s="99"/>
      <c r="AS147" s="99"/>
      <c r="AT147" s="99"/>
      <c r="AU147" s="99"/>
      <c r="AV147" s="99"/>
      <c r="AW147" s="99"/>
      <c r="AX147" s="99"/>
      <c r="AY147" s="99"/>
      <c r="AZ147" s="99"/>
      <c r="BA147" s="99"/>
      <c r="BB147" s="99"/>
      <c r="BC147" s="99"/>
      <c r="BD147" s="99"/>
      <c r="BE147" s="99"/>
      <c r="BF147" s="99"/>
      <c r="BG147" s="99"/>
      <c r="BH147" s="99"/>
      <c r="BI147" s="99"/>
      <c r="BJ147" s="99"/>
      <c r="BK147" s="99"/>
      <c r="BL147" s="99"/>
      <c r="BM147" s="99"/>
      <c r="BN147" s="99"/>
      <c r="BO147" s="99"/>
      <c r="BP147" s="99"/>
      <c r="BQ147" s="99"/>
      <c r="BR147" s="99"/>
      <c r="BS147" s="99"/>
      <c r="BT147" s="99"/>
      <c r="BU147" s="100"/>
      <c r="BV147" s="49"/>
      <c r="BW147" s="49"/>
      <c r="BX147" s="49"/>
      <c r="BY147" s="49"/>
      <c r="BZ147" s="49"/>
    </row>
    <row r="148" spans="1:78" ht="19.5" customHeight="1">
      <c r="A148" s="68" t="s">
        <v>153</v>
      </c>
      <c r="B148" s="68"/>
      <c r="C148" s="69" t="s">
        <v>178</v>
      </c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72">
        <v>38580.8</v>
      </c>
      <c r="V148" s="72"/>
      <c r="W148" s="72"/>
      <c r="X148" s="72"/>
      <c r="Y148" s="72"/>
      <c r="Z148" s="72"/>
      <c r="AA148" s="72"/>
      <c r="AB148" s="128"/>
      <c r="AC148" s="128"/>
      <c r="AD148" s="128"/>
      <c r="AE148" s="128"/>
      <c r="AF148" s="128"/>
      <c r="AG148" s="128"/>
      <c r="AH148" s="128"/>
      <c r="AI148" s="72">
        <f>U148</f>
        <v>38580.8</v>
      </c>
      <c r="AJ148" s="72"/>
      <c r="AK148" s="72"/>
      <c r="AL148" s="72"/>
      <c r="AM148" s="72"/>
      <c r="AN148" s="72">
        <f>AO33</f>
        <v>43478.7</v>
      </c>
      <c r="AO148" s="72"/>
      <c r="AP148" s="72"/>
      <c r="AQ148" s="72"/>
      <c r="AR148" s="72"/>
      <c r="AS148" s="72"/>
      <c r="AT148" s="72"/>
      <c r="AU148" s="128"/>
      <c r="AV148" s="128"/>
      <c r="AW148" s="128"/>
      <c r="AX148" s="128"/>
      <c r="AY148" s="128"/>
      <c r="AZ148" s="128"/>
      <c r="BA148" s="128"/>
      <c r="BB148" s="72">
        <f>AN148</f>
        <v>43478.7</v>
      </c>
      <c r="BC148" s="72"/>
      <c r="BD148" s="72"/>
      <c r="BE148" s="72"/>
      <c r="BF148" s="72"/>
      <c r="BG148" s="72">
        <f>AN148*100/U148</f>
        <v>112.69517480197403</v>
      </c>
      <c r="BH148" s="72"/>
      <c r="BI148" s="72"/>
      <c r="BJ148" s="72"/>
      <c r="BK148" s="72"/>
      <c r="BL148" s="72"/>
      <c r="BM148" s="72"/>
      <c r="BN148" s="128"/>
      <c r="BO148" s="128"/>
      <c r="BP148" s="128"/>
      <c r="BQ148" s="128"/>
      <c r="BR148" s="128"/>
      <c r="BS148" s="128"/>
      <c r="BT148" s="72">
        <f>BG148</f>
        <v>112.69517480197403</v>
      </c>
      <c r="BU148" s="72"/>
      <c r="BV148" s="49"/>
      <c r="BW148" s="49"/>
      <c r="BX148" s="49"/>
      <c r="BY148" s="49"/>
      <c r="BZ148" s="49"/>
    </row>
    <row r="149" spans="1:78" ht="19.5" customHeight="1">
      <c r="A149" s="107"/>
      <c r="B149" s="108"/>
      <c r="C149" s="176" t="s">
        <v>266</v>
      </c>
      <c r="D149" s="177"/>
      <c r="E149" s="177"/>
      <c r="F149" s="177"/>
      <c r="G149" s="177"/>
      <c r="H149" s="177"/>
      <c r="I149" s="177"/>
      <c r="J149" s="177"/>
      <c r="K149" s="177"/>
      <c r="L149" s="177"/>
      <c r="M149" s="177"/>
      <c r="N149" s="177"/>
      <c r="O149" s="177"/>
      <c r="P149" s="177"/>
      <c r="Q149" s="177"/>
      <c r="R149" s="177"/>
      <c r="S149" s="177"/>
      <c r="T149" s="177"/>
      <c r="U149" s="177"/>
      <c r="V149" s="177"/>
      <c r="W149" s="177"/>
      <c r="X149" s="177"/>
      <c r="Y149" s="177"/>
      <c r="Z149" s="177"/>
      <c r="AA149" s="177"/>
      <c r="AB149" s="177"/>
      <c r="AC149" s="177"/>
      <c r="AD149" s="177"/>
      <c r="AE149" s="177"/>
      <c r="AF149" s="177"/>
      <c r="AG149" s="177"/>
      <c r="AH149" s="177"/>
      <c r="AI149" s="177"/>
      <c r="AJ149" s="177"/>
      <c r="AK149" s="177"/>
      <c r="AL149" s="177"/>
      <c r="AM149" s="177"/>
      <c r="AN149" s="177"/>
      <c r="AO149" s="177"/>
      <c r="AP149" s="177"/>
      <c r="AQ149" s="177"/>
      <c r="AR149" s="177"/>
      <c r="AS149" s="177"/>
      <c r="AT149" s="177"/>
      <c r="AU149" s="177"/>
      <c r="AV149" s="177"/>
      <c r="AW149" s="177"/>
      <c r="AX149" s="177"/>
      <c r="AY149" s="177"/>
      <c r="AZ149" s="177"/>
      <c r="BA149" s="177"/>
      <c r="BB149" s="177"/>
      <c r="BC149" s="177"/>
      <c r="BD149" s="177"/>
      <c r="BE149" s="177"/>
      <c r="BF149" s="177"/>
      <c r="BG149" s="177"/>
      <c r="BH149" s="177"/>
      <c r="BI149" s="177"/>
      <c r="BJ149" s="177"/>
      <c r="BK149" s="177"/>
      <c r="BL149" s="177"/>
      <c r="BM149" s="177"/>
      <c r="BN149" s="177"/>
      <c r="BO149" s="177"/>
      <c r="BP149" s="177"/>
      <c r="BQ149" s="177"/>
      <c r="BR149" s="177"/>
      <c r="BS149" s="177"/>
      <c r="BT149" s="177"/>
      <c r="BU149" s="178"/>
      <c r="BV149" s="49"/>
      <c r="BW149" s="49"/>
      <c r="BX149" s="49"/>
      <c r="BY149" s="49"/>
      <c r="BZ149" s="49"/>
    </row>
    <row r="150" spans="1:78" ht="19.5" customHeight="1">
      <c r="A150" s="68" t="s">
        <v>21</v>
      </c>
      <c r="B150" s="68"/>
      <c r="C150" s="69" t="s">
        <v>48</v>
      </c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  <c r="AG150" s="69"/>
      <c r="AH150" s="69"/>
      <c r="AI150" s="69"/>
      <c r="AJ150" s="69"/>
      <c r="AK150" s="69"/>
      <c r="AL150" s="69"/>
      <c r="AM150" s="69"/>
      <c r="AN150" s="69"/>
      <c r="AO150" s="69"/>
      <c r="AP150" s="69"/>
      <c r="AQ150" s="69"/>
      <c r="AR150" s="69"/>
      <c r="AS150" s="69"/>
      <c r="AT150" s="69"/>
      <c r="AU150" s="69"/>
      <c r="AV150" s="69"/>
      <c r="AW150" s="69"/>
      <c r="AX150" s="69"/>
      <c r="AY150" s="69"/>
      <c r="AZ150" s="69"/>
      <c r="BA150" s="69"/>
      <c r="BB150" s="69"/>
      <c r="BC150" s="69"/>
      <c r="BD150" s="69"/>
      <c r="BE150" s="69"/>
      <c r="BF150" s="69"/>
      <c r="BG150" s="69"/>
      <c r="BH150" s="69"/>
      <c r="BI150" s="69"/>
      <c r="BJ150" s="69"/>
      <c r="BK150" s="69"/>
      <c r="BL150" s="69"/>
      <c r="BM150" s="69"/>
      <c r="BN150" s="69"/>
      <c r="BO150" s="69"/>
      <c r="BP150" s="69"/>
      <c r="BQ150" s="69"/>
      <c r="BR150" s="69"/>
      <c r="BS150" s="69"/>
      <c r="BT150" s="69"/>
      <c r="BU150" s="69"/>
      <c r="BV150" s="49"/>
      <c r="BW150" s="49"/>
      <c r="BX150" s="49"/>
      <c r="BY150" s="49"/>
      <c r="BZ150" s="49"/>
    </row>
    <row r="151" spans="1:78" ht="27" customHeight="1">
      <c r="A151" s="66" t="s">
        <v>21</v>
      </c>
      <c r="B151" s="66"/>
      <c r="C151" s="67" t="s">
        <v>109</v>
      </c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4">
        <f>U148</f>
        <v>38580.8</v>
      </c>
      <c r="V151" s="64"/>
      <c r="W151" s="64"/>
      <c r="X151" s="64"/>
      <c r="Y151" s="64"/>
      <c r="Z151" s="64"/>
      <c r="AA151" s="64"/>
      <c r="AB151" s="65"/>
      <c r="AC151" s="65"/>
      <c r="AD151" s="65"/>
      <c r="AE151" s="65"/>
      <c r="AF151" s="65"/>
      <c r="AG151" s="65"/>
      <c r="AH151" s="65"/>
      <c r="AI151" s="64">
        <f>U151</f>
        <v>38580.8</v>
      </c>
      <c r="AJ151" s="64"/>
      <c r="AK151" s="64"/>
      <c r="AL151" s="64"/>
      <c r="AM151" s="64"/>
      <c r="AN151" s="64">
        <f>AN148</f>
        <v>43478.7</v>
      </c>
      <c r="AO151" s="64"/>
      <c r="AP151" s="64"/>
      <c r="AQ151" s="64"/>
      <c r="AR151" s="64"/>
      <c r="AS151" s="64"/>
      <c r="AT151" s="64"/>
      <c r="AU151" s="65"/>
      <c r="AV151" s="65"/>
      <c r="AW151" s="65"/>
      <c r="AX151" s="65"/>
      <c r="AY151" s="65"/>
      <c r="AZ151" s="65"/>
      <c r="BA151" s="65"/>
      <c r="BB151" s="64">
        <f>AN151</f>
        <v>43478.7</v>
      </c>
      <c r="BC151" s="64"/>
      <c r="BD151" s="64"/>
      <c r="BE151" s="64"/>
      <c r="BF151" s="64"/>
      <c r="BG151" s="64">
        <f>AN151*100/U151</f>
        <v>112.69517480197403</v>
      </c>
      <c r="BH151" s="64"/>
      <c r="BI151" s="64"/>
      <c r="BJ151" s="64"/>
      <c r="BK151" s="64"/>
      <c r="BL151" s="64"/>
      <c r="BM151" s="64"/>
      <c r="BN151" s="65"/>
      <c r="BO151" s="65"/>
      <c r="BP151" s="65"/>
      <c r="BQ151" s="65"/>
      <c r="BR151" s="65"/>
      <c r="BS151" s="65"/>
      <c r="BT151" s="64">
        <f>BG151</f>
        <v>112.69517480197403</v>
      </c>
      <c r="BU151" s="64"/>
      <c r="BV151" s="49"/>
      <c r="BW151" s="49"/>
      <c r="BX151" s="49"/>
      <c r="BY151" s="49"/>
      <c r="BZ151" s="49"/>
    </row>
    <row r="152" spans="1:78" ht="17.25" customHeight="1">
      <c r="A152" s="66" t="s">
        <v>22</v>
      </c>
      <c r="B152" s="66"/>
      <c r="C152" s="67" t="s">
        <v>110</v>
      </c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4">
        <v>39214.8</v>
      </c>
      <c r="V152" s="64"/>
      <c r="W152" s="64"/>
      <c r="X152" s="64"/>
      <c r="Y152" s="64"/>
      <c r="Z152" s="64"/>
      <c r="AA152" s="64"/>
      <c r="AB152" s="65"/>
      <c r="AC152" s="65"/>
      <c r="AD152" s="65"/>
      <c r="AE152" s="65"/>
      <c r="AF152" s="65"/>
      <c r="AG152" s="65"/>
      <c r="AH152" s="65"/>
      <c r="AI152" s="64">
        <f>U152</f>
        <v>39214.8</v>
      </c>
      <c r="AJ152" s="64"/>
      <c r="AK152" s="64"/>
      <c r="AL152" s="64"/>
      <c r="AM152" s="64"/>
      <c r="AN152" s="64">
        <v>46024.4</v>
      </c>
      <c r="AO152" s="64"/>
      <c r="AP152" s="64"/>
      <c r="AQ152" s="64"/>
      <c r="AR152" s="64"/>
      <c r="AS152" s="64"/>
      <c r="AT152" s="64"/>
      <c r="AU152" s="65"/>
      <c r="AV152" s="65"/>
      <c r="AW152" s="65"/>
      <c r="AX152" s="65"/>
      <c r="AY152" s="65"/>
      <c r="AZ152" s="65"/>
      <c r="BA152" s="65"/>
      <c r="BB152" s="64">
        <f>AN152</f>
        <v>46024.4</v>
      </c>
      <c r="BC152" s="64"/>
      <c r="BD152" s="64"/>
      <c r="BE152" s="64"/>
      <c r="BF152" s="64"/>
      <c r="BG152" s="64">
        <f>AN152*100/U152</f>
        <v>117.36487244611727</v>
      </c>
      <c r="BH152" s="64"/>
      <c r="BI152" s="64"/>
      <c r="BJ152" s="64"/>
      <c r="BK152" s="64"/>
      <c r="BL152" s="64"/>
      <c r="BM152" s="64"/>
      <c r="BN152" s="65"/>
      <c r="BO152" s="65"/>
      <c r="BP152" s="65"/>
      <c r="BQ152" s="65"/>
      <c r="BR152" s="65"/>
      <c r="BS152" s="65"/>
      <c r="BT152" s="64">
        <f>BG152</f>
        <v>117.36487244611727</v>
      </c>
      <c r="BU152" s="64"/>
      <c r="BV152" s="49"/>
      <c r="BW152" s="49"/>
      <c r="BX152" s="49"/>
      <c r="BY152" s="49"/>
      <c r="BZ152" s="49"/>
    </row>
    <row r="153" spans="1:78" ht="18" customHeight="1">
      <c r="A153" s="68" t="s">
        <v>22</v>
      </c>
      <c r="B153" s="68"/>
      <c r="C153" s="69" t="s">
        <v>51</v>
      </c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  <c r="AM153" s="69"/>
      <c r="AN153" s="69"/>
      <c r="AO153" s="69"/>
      <c r="AP153" s="69"/>
      <c r="AQ153" s="69"/>
      <c r="AR153" s="69"/>
      <c r="AS153" s="69"/>
      <c r="AT153" s="69"/>
      <c r="AU153" s="69"/>
      <c r="AV153" s="69"/>
      <c r="AW153" s="69"/>
      <c r="AX153" s="69"/>
      <c r="AY153" s="69"/>
      <c r="AZ153" s="69"/>
      <c r="BA153" s="69"/>
      <c r="BB153" s="69"/>
      <c r="BC153" s="69"/>
      <c r="BD153" s="69"/>
      <c r="BE153" s="69"/>
      <c r="BF153" s="69"/>
      <c r="BG153" s="69"/>
      <c r="BH153" s="69"/>
      <c r="BI153" s="69"/>
      <c r="BJ153" s="69"/>
      <c r="BK153" s="69"/>
      <c r="BL153" s="69"/>
      <c r="BM153" s="69"/>
      <c r="BN153" s="69"/>
      <c r="BO153" s="69"/>
      <c r="BP153" s="69"/>
      <c r="BQ153" s="69"/>
      <c r="BR153" s="69"/>
      <c r="BS153" s="69"/>
      <c r="BT153" s="69"/>
      <c r="BU153" s="69"/>
      <c r="BV153" s="49"/>
      <c r="BW153" s="49"/>
      <c r="BX153" s="49"/>
      <c r="BY153" s="49"/>
      <c r="BZ153" s="49"/>
    </row>
    <row r="154" spans="1:78" ht="29.25" customHeight="1">
      <c r="A154" s="66" t="s">
        <v>21</v>
      </c>
      <c r="B154" s="66"/>
      <c r="C154" s="67" t="s">
        <v>111</v>
      </c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4">
        <v>6.1</v>
      </c>
      <c r="V154" s="64"/>
      <c r="W154" s="64"/>
      <c r="X154" s="64"/>
      <c r="Y154" s="64"/>
      <c r="Z154" s="64"/>
      <c r="AA154" s="64"/>
      <c r="AB154" s="65"/>
      <c r="AC154" s="65"/>
      <c r="AD154" s="65"/>
      <c r="AE154" s="65"/>
      <c r="AF154" s="65"/>
      <c r="AG154" s="65"/>
      <c r="AH154" s="65"/>
      <c r="AI154" s="64">
        <f>U154</f>
        <v>6.1</v>
      </c>
      <c r="AJ154" s="64"/>
      <c r="AK154" s="64"/>
      <c r="AL154" s="64"/>
      <c r="AM154" s="64"/>
      <c r="AN154" s="64">
        <v>1.7</v>
      </c>
      <c r="AO154" s="64"/>
      <c r="AP154" s="64"/>
      <c r="AQ154" s="64"/>
      <c r="AR154" s="64"/>
      <c r="AS154" s="64"/>
      <c r="AT154" s="64"/>
      <c r="AU154" s="65"/>
      <c r="AV154" s="65"/>
      <c r="AW154" s="65"/>
      <c r="AX154" s="65"/>
      <c r="AY154" s="65"/>
      <c r="AZ154" s="65"/>
      <c r="BA154" s="65"/>
      <c r="BB154" s="64">
        <f>AN154</f>
        <v>1.7</v>
      </c>
      <c r="BC154" s="64"/>
      <c r="BD154" s="64"/>
      <c r="BE154" s="64"/>
      <c r="BF154" s="64"/>
      <c r="BG154" s="64">
        <f>AN154*100/U154</f>
        <v>27.868852459016395</v>
      </c>
      <c r="BH154" s="64"/>
      <c r="BI154" s="64"/>
      <c r="BJ154" s="64"/>
      <c r="BK154" s="64"/>
      <c r="BL154" s="64"/>
      <c r="BM154" s="64"/>
      <c r="BN154" s="65"/>
      <c r="BO154" s="65"/>
      <c r="BP154" s="65"/>
      <c r="BQ154" s="65"/>
      <c r="BR154" s="65"/>
      <c r="BS154" s="65"/>
      <c r="BT154" s="64">
        <f>BG154</f>
        <v>27.868852459016395</v>
      </c>
      <c r="BU154" s="64"/>
      <c r="BV154" s="49"/>
      <c r="BW154" s="49"/>
      <c r="BX154" s="49"/>
      <c r="BY154" s="49"/>
      <c r="BZ154" s="49"/>
    </row>
    <row r="155" spans="1:78" ht="27" customHeight="1">
      <c r="A155" s="66" t="s">
        <v>22</v>
      </c>
      <c r="B155" s="66"/>
      <c r="C155" s="127" t="s">
        <v>179</v>
      </c>
      <c r="D155" s="127"/>
      <c r="E155" s="127"/>
      <c r="F155" s="127"/>
      <c r="G155" s="127"/>
      <c r="H155" s="127"/>
      <c r="I155" s="127"/>
      <c r="J155" s="127"/>
      <c r="K155" s="127"/>
      <c r="L155" s="127"/>
      <c r="M155" s="127"/>
      <c r="N155" s="127"/>
      <c r="O155" s="127"/>
      <c r="P155" s="127"/>
      <c r="Q155" s="127"/>
      <c r="R155" s="127"/>
      <c r="S155" s="127"/>
      <c r="T155" s="127"/>
      <c r="U155" s="64">
        <v>6.2</v>
      </c>
      <c r="V155" s="64"/>
      <c r="W155" s="64"/>
      <c r="X155" s="64"/>
      <c r="Y155" s="64"/>
      <c r="Z155" s="64"/>
      <c r="AA155" s="64"/>
      <c r="AB155" s="65"/>
      <c r="AC155" s="65"/>
      <c r="AD155" s="65"/>
      <c r="AE155" s="65"/>
      <c r="AF155" s="65"/>
      <c r="AG155" s="65"/>
      <c r="AH155" s="65"/>
      <c r="AI155" s="64">
        <f>U155</f>
        <v>6.2</v>
      </c>
      <c r="AJ155" s="64"/>
      <c r="AK155" s="64"/>
      <c r="AL155" s="64"/>
      <c r="AM155" s="64"/>
      <c r="AN155" s="64">
        <v>1.8</v>
      </c>
      <c r="AO155" s="64"/>
      <c r="AP155" s="64"/>
      <c r="AQ155" s="64"/>
      <c r="AR155" s="64"/>
      <c r="AS155" s="64"/>
      <c r="AT155" s="64"/>
      <c r="AU155" s="65"/>
      <c r="AV155" s="65"/>
      <c r="AW155" s="65"/>
      <c r="AX155" s="65"/>
      <c r="AY155" s="65"/>
      <c r="AZ155" s="65"/>
      <c r="BA155" s="65"/>
      <c r="BB155" s="64">
        <f>AN155</f>
        <v>1.8</v>
      </c>
      <c r="BC155" s="64"/>
      <c r="BD155" s="64"/>
      <c r="BE155" s="64"/>
      <c r="BF155" s="64"/>
      <c r="BG155" s="64">
        <f>AN155*100/U155</f>
        <v>29.032258064516128</v>
      </c>
      <c r="BH155" s="64"/>
      <c r="BI155" s="64"/>
      <c r="BJ155" s="64"/>
      <c r="BK155" s="64"/>
      <c r="BL155" s="64"/>
      <c r="BM155" s="64"/>
      <c r="BN155" s="65"/>
      <c r="BO155" s="65"/>
      <c r="BP155" s="65"/>
      <c r="BQ155" s="65"/>
      <c r="BR155" s="65"/>
      <c r="BS155" s="65"/>
      <c r="BT155" s="64">
        <f>BG155</f>
        <v>29.032258064516128</v>
      </c>
      <c r="BU155" s="64"/>
      <c r="BV155" s="49"/>
      <c r="BW155" s="49"/>
      <c r="BX155" s="49"/>
      <c r="BY155" s="49"/>
      <c r="BZ155" s="49"/>
    </row>
    <row r="156" spans="1:78" ht="21" customHeight="1">
      <c r="A156" s="66"/>
      <c r="B156" s="66"/>
      <c r="C156" s="74" t="s">
        <v>233</v>
      </c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74"/>
      <c r="AD156" s="74"/>
      <c r="AE156" s="74"/>
      <c r="AF156" s="74"/>
      <c r="AG156" s="74"/>
      <c r="AH156" s="74"/>
      <c r="AI156" s="74"/>
      <c r="AJ156" s="74"/>
      <c r="AK156" s="74"/>
      <c r="AL156" s="74"/>
      <c r="AM156" s="74"/>
      <c r="AN156" s="74"/>
      <c r="AO156" s="74"/>
      <c r="AP156" s="74"/>
      <c r="AQ156" s="74"/>
      <c r="AR156" s="74"/>
      <c r="AS156" s="74"/>
      <c r="AT156" s="74"/>
      <c r="AU156" s="74"/>
      <c r="AV156" s="74"/>
      <c r="AW156" s="74"/>
      <c r="AX156" s="74"/>
      <c r="AY156" s="74"/>
      <c r="AZ156" s="74"/>
      <c r="BA156" s="74"/>
      <c r="BB156" s="74"/>
      <c r="BC156" s="74"/>
      <c r="BD156" s="74"/>
      <c r="BE156" s="74"/>
      <c r="BF156" s="74"/>
      <c r="BG156" s="74"/>
      <c r="BH156" s="74"/>
      <c r="BI156" s="74"/>
      <c r="BJ156" s="74"/>
      <c r="BK156" s="74"/>
      <c r="BL156" s="74"/>
      <c r="BM156" s="74"/>
      <c r="BN156" s="74"/>
      <c r="BO156" s="74"/>
      <c r="BP156" s="74"/>
      <c r="BQ156" s="74"/>
      <c r="BR156" s="74"/>
      <c r="BS156" s="74"/>
      <c r="BT156" s="74"/>
      <c r="BU156" s="74"/>
      <c r="BV156" s="49"/>
      <c r="BW156" s="49"/>
      <c r="BX156" s="49"/>
      <c r="BY156" s="49"/>
      <c r="BZ156" s="49"/>
    </row>
    <row r="157" spans="1:78" ht="30.75" customHeight="1">
      <c r="A157" s="68" t="s">
        <v>154</v>
      </c>
      <c r="B157" s="68"/>
      <c r="C157" s="69" t="s">
        <v>250</v>
      </c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72">
        <v>214</v>
      </c>
      <c r="V157" s="72"/>
      <c r="W157" s="72"/>
      <c r="X157" s="72"/>
      <c r="Y157" s="72"/>
      <c r="Z157" s="72"/>
      <c r="AA157" s="72"/>
      <c r="AB157" s="128"/>
      <c r="AC157" s="128"/>
      <c r="AD157" s="128"/>
      <c r="AE157" s="128"/>
      <c r="AF157" s="128"/>
      <c r="AG157" s="128"/>
      <c r="AH157" s="128"/>
      <c r="AI157" s="72">
        <f>U157</f>
        <v>214</v>
      </c>
      <c r="AJ157" s="72"/>
      <c r="AK157" s="72"/>
      <c r="AL157" s="72"/>
      <c r="AM157" s="72"/>
      <c r="AN157" s="64"/>
      <c r="AO157" s="64"/>
      <c r="AP157" s="64"/>
      <c r="AQ157" s="64"/>
      <c r="AR157" s="64"/>
      <c r="AS157" s="64"/>
      <c r="AT157" s="64"/>
      <c r="AU157" s="65"/>
      <c r="AV157" s="65"/>
      <c r="AW157" s="65"/>
      <c r="AX157" s="65"/>
      <c r="AY157" s="65"/>
      <c r="AZ157" s="65"/>
      <c r="BA157" s="65"/>
      <c r="BB157" s="64"/>
      <c r="BC157" s="64"/>
      <c r="BD157" s="64"/>
      <c r="BE157" s="64"/>
      <c r="BF157" s="64"/>
      <c r="BG157" s="64"/>
      <c r="BH157" s="64"/>
      <c r="BI157" s="64"/>
      <c r="BJ157" s="64"/>
      <c r="BK157" s="64"/>
      <c r="BL157" s="64"/>
      <c r="BM157" s="64"/>
      <c r="BN157" s="65"/>
      <c r="BO157" s="65"/>
      <c r="BP157" s="65"/>
      <c r="BQ157" s="65"/>
      <c r="BR157" s="65"/>
      <c r="BS157" s="65"/>
      <c r="BT157" s="64"/>
      <c r="BU157" s="64"/>
      <c r="BV157" s="49"/>
      <c r="BW157" s="49"/>
      <c r="BX157" s="49"/>
      <c r="BY157" s="49"/>
      <c r="BZ157" s="49"/>
    </row>
    <row r="158" spans="1:78" ht="21" customHeight="1">
      <c r="A158" s="68" t="s">
        <v>21</v>
      </c>
      <c r="B158" s="68"/>
      <c r="C158" s="69" t="s">
        <v>48</v>
      </c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  <c r="AL158" s="69"/>
      <c r="AM158" s="69"/>
      <c r="AN158" s="69"/>
      <c r="AO158" s="69"/>
      <c r="AP158" s="69"/>
      <c r="AQ158" s="69"/>
      <c r="AR158" s="69"/>
      <c r="AS158" s="69"/>
      <c r="AT158" s="69"/>
      <c r="AU158" s="69"/>
      <c r="AV158" s="69"/>
      <c r="AW158" s="69"/>
      <c r="AX158" s="69"/>
      <c r="AY158" s="69"/>
      <c r="AZ158" s="69"/>
      <c r="BA158" s="69"/>
      <c r="BB158" s="69"/>
      <c r="BC158" s="69"/>
      <c r="BD158" s="69"/>
      <c r="BE158" s="69"/>
      <c r="BF158" s="69"/>
      <c r="BG158" s="69"/>
      <c r="BH158" s="69"/>
      <c r="BI158" s="69"/>
      <c r="BJ158" s="69"/>
      <c r="BK158" s="69"/>
      <c r="BL158" s="69"/>
      <c r="BM158" s="69"/>
      <c r="BN158" s="69"/>
      <c r="BO158" s="69"/>
      <c r="BP158" s="69"/>
      <c r="BQ158" s="69"/>
      <c r="BR158" s="69"/>
      <c r="BS158" s="69"/>
      <c r="BT158" s="69"/>
      <c r="BU158" s="69"/>
      <c r="BV158" s="49"/>
      <c r="BW158" s="49"/>
      <c r="BX158" s="49"/>
      <c r="BY158" s="49"/>
      <c r="BZ158" s="49"/>
    </row>
    <row r="159" spans="1:78" ht="26.25" customHeight="1">
      <c r="A159" s="66" t="s">
        <v>21</v>
      </c>
      <c r="B159" s="66"/>
      <c r="C159" s="67" t="s">
        <v>109</v>
      </c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4">
        <f>U157</f>
        <v>214</v>
      </c>
      <c r="V159" s="64"/>
      <c r="W159" s="64"/>
      <c r="X159" s="64"/>
      <c r="Y159" s="64"/>
      <c r="Z159" s="64"/>
      <c r="AA159" s="64"/>
      <c r="AB159" s="65"/>
      <c r="AC159" s="65"/>
      <c r="AD159" s="65"/>
      <c r="AE159" s="65"/>
      <c r="AF159" s="65"/>
      <c r="AG159" s="65"/>
      <c r="AH159" s="65"/>
      <c r="AI159" s="64">
        <f>U159</f>
        <v>214</v>
      </c>
      <c r="AJ159" s="64"/>
      <c r="AK159" s="64"/>
      <c r="AL159" s="64"/>
      <c r="AM159" s="64"/>
      <c r="AN159" s="64"/>
      <c r="AO159" s="64"/>
      <c r="AP159" s="64"/>
      <c r="AQ159" s="64"/>
      <c r="AR159" s="64"/>
      <c r="AS159" s="64"/>
      <c r="AT159" s="64"/>
      <c r="AU159" s="65"/>
      <c r="AV159" s="65"/>
      <c r="AW159" s="65"/>
      <c r="AX159" s="65"/>
      <c r="AY159" s="65"/>
      <c r="AZ159" s="65"/>
      <c r="BA159" s="65"/>
      <c r="BB159" s="64"/>
      <c r="BC159" s="64"/>
      <c r="BD159" s="64"/>
      <c r="BE159" s="64"/>
      <c r="BF159" s="64"/>
      <c r="BG159" s="64"/>
      <c r="BH159" s="64"/>
      <c r="BI159" s="64"/>
      <c r="BJ159" s="64"/>
      <c r="BK159" s="64"/>
      <c r="BL159" s="64"/>
      <c r="BM159" s="64"/>
      <c r="BN159" s="65"/>
      <c r="BO159" s="65"/>
      <c r="BP159" s="65"/>
      <c r="BQ159" s="65"/>
      <c r="BR159" s="65"/>
      <c r="BS159" s="65"/>
      <c r="BT159" s="64"/>
      <c r="BU159" s="64"/>
      <c r="BV159" s="49"/>
      <c r="BW159" s="49"/>
      <c r="BX159" s="49"/>
      <c r="BY159" s="49"/>
      <c r="BZ159" s="49"/>
    </row>
    <row r="160" spans="1:78" ht="21" customHeight="1">
      <c r="A160" s="68" t="s">
        <v>22</v>
      </c>
      <c r="B160" s="68"/>
      <c r="C160" s="69" t="s">
        <v>47</v>
      </c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 s="69"/>
      <c r="AH160" s="69"/>
      <c r="AI160" s="69"/>
      <c r="AJ160" s="69"/>
      <c r="AK160" s="69"/>
      <c r="AL160" s="69"/>
      <c r="AM160" s="69"/>
      <c r="AN160" s="69"/>
      <c r="AO160" s="69"/>
      <c r="AP160" s="69"/>
      <c r="AQ160" s="69"/>
      <c r="AR160" s="69"/>
      <c r="AS160" s="69"/>
      <c r="AT160" s="69"/>
      <c r="AU160" s="69"/>
      <c r="AV160" s="69"/>
      <c r="AW160" s="69"/>
      <c r="AX160" s="69"/>
      <c r="AY160" s="69"/>
      <c r="AZ160" s="69"/>
      <c r="BA160" s="69"/>
      <c r="BB160" s="69"/>
      <c r="BC160" s="69"/>
      <c r="BD160" s="69"/>
      <c r="BE160" s="69"/>
      <c r="BF160" s="69"/>
      <c r="BG160" s="69"/>
      <c r="BH160" s="69"/>
      <c r="BI160" s="69"/>
      <c r="BJ160" s="69"/>
      <c r="BK160" s="69"/>
      <c r="BL160" s="69"/>
      <c r="BM160" s="69"/>
      <c r="BN160" s="69"/>
      <c r="BO160" s="69"/>
      <c r="BP160" s="69"/>
      <c r="BQ160" s="69"/>
      <c r="BR160" s="69"/>
      <c r="BS160" s="69"/>
      <c r="BT160" s="69"/>
      <c r="BU160" s="69"/>
      <c r="BV160" s="49"/>
      <c r="BW160" s="49"/>
      <c r="BX160" s="49"/>
      <c r="BY160" s="49"/>
      <c r="BZ160" s="49"/>
    </row>
    <row r="161" spans="1:78" ht="27" customHeight="1">
      <c r="A161" s="66" t="s">
        <v>21</v>
      </c>
      <c r="B161" s="66"/>
      <c r="C161" s="67" t="s">
        <v>251</v>
      </c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70">
        <v>3</v>
      </c>
      <c r="V161" s="70"/>
      <c r="W161" s="70"/>
      <c r="X161" s="70"/>
      <c r="Y161" s="70"/>
      <c r="Z161" s="70"/>
      <c r="AA161" s="70"/>
      <c r="AB161" s="71"/>
      <c r="AC161" s="71"/>
      <c r="AD161" s="71"/>
      <c r="AE161" s="71"/>
      <c r="AF161" s="71"/>
      <c r="AG161" s="71"/>
      <c r="AH161" s="71"/>
      <c r="AI161" s="70">
        <f>U161</f>
        <v>3</v>
      </c>
      <c r="AJ161" s="70"/>
      <c r="AK161" s="70"/>
      <c r="AL161" s="70"/>
      <c r="AM161" s="70"/>
      <c r="AN161" s="70"/>
      <c r="AO161" s="70"/>
      <c r="AP161" s="70"/>
      <c r="AQ161" s="70"/>
      <c r="AR161" s="70"/>
      <c r="AS161" s="70"/>
      <c r="AT161" s="70"/>
      <c r="AU161" s="71"/>
      <c r="AV161" s="71"/>
      <c r="AW161" s="71"/>
      <c r="AX161" s="71"/>
      <c r="AY161" s="71"/>
      <c r="AZ161" s="71"/>
      <c r="BA161" s="71"/>
      <c r="BB161" s="70"/>
      <c r="BC161" s="70"/>
      <c r="BD161" s="70"/>
      <c r="BE161" s="70"/>
      <c r="BF161" s="70"/>
      <c r="BG161" s="64"/>
      <c r="BH161" s="64"/>
      <c r="BI161" s="64"/>
      <c r="BJ161" s="64"/>
      <c r="BK161" s="64"/>
      <c r="BL161" s="64"/>
      <c r="BM161" s="64"/>
      <c r="BN161" s="65"/>
      <c r="BO161" s="65"/>
      <c r="BP161" s="65"/>
      <c r="BQ161" s="65"/>
      <c r="BR161" s="65"/>
      <c r="BS161" s="65"/>
      <c r="BT161" s="64"/>
      <c r="BU161" s="64"/>
      <c r="BV161" s="49"/>
      <c r="BW161" s="49"/>
      <c r="BX161" s="49"/>
      <c r="BY161" s="49"/>
      <c r="BZ161" s="49"/>
    </row>
    <row r="162" spans="1:78" ht="21" customHeight="1">
      <c r="A162" s="68" t="s">
        <v>23</v>
      </c>
      <c r="B162" s="68"/>
      <c r="C162" s="69" t="s">
        <v>51</v>
      </c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  <c r="AG162" s="69"/>
      <c r="AH162" s="69"/>
      <c r="AI162" s="69"/>
      <c r="AJ162" s="69"/>
      <c r="AK162" s="69"/>
      <c r="AL162" s="69"/>
      <c r="AM162" s="69"/>
      <c r="AN162" s="69"/>
      <c r="AO162" s="69"/>
      <c r="AP162" s="69"/>
      <c r="AQ162" s="69"/>
      <c r="AR162" s="69"/>
      <c r="AS162" s="69"/>
      <c r="AT162" s="69"/>
      <c r="AU162" s="69"/>
      <c r="AV162" s="69"/>
      <c r="AW162" s="69"/>
      <c r="AX162" s="69"/>
      <c r="AY162" s="69"/>
      <c r="AZ162" s="69"/>
      <c r="BA162" s="69"/>
      <c r="BB162" s="69"/>
      <c r="BC162" s="69"/>
      <c r="BD162" s="69"/>
      <c r="BE162" s="69"/>
      <c r="BF162" s="69"/>
      <c r="BG162" s="69"/>
      <c r="BH162" s="69"/>
      <c r="BI162" s="69"/>
      <c r="BJ162" s="69"/>
      <c r="BK162" s="69"/>
      <c r="BL162" s="69"/>
      <c r="BM162" s="69"/>
      <c r="BN162" s="69"/>
      <c r="BO162" s="69"/>
      <c r="BP162" s="69"/>
      <c r="BQ162" s="69"/>
      <c r="BR162" s="69"/>
      <c r="BS162" s="69"/>
      <c r="BT162" s="69"/>
      <c r="BU162" s="69"/>
      <c r="BV162" s="49"/>
      <c r="BW162" s="49"/>
      <c r="BX162" s="49"/>
      <c r="BY162" s="49"/>
      <c r="BZ162" s="49"/>
    </row>
    <row r="163" spans="1:78" ht="30" customHeight="1">
      <c r="A163" s="66" t="s">
        <v>21</v>
      </c>
      <c r="B163" s="66"/>
      <c r="C163" s="67" t="s">
        <v>252</v>
      </c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4">
        <f>U161*100/3</f>
        <v>100</v>
      </c>
      <c r="V163" s="64"/>
      <c r="W163" s="64"/>
      <c r="X163" s="64"/>
      <c r="Y163" s="64"/>
      <c r="Z163" s="64"/>
      <c r="AA163" s="64"/>
      <c r="AB163" s="65"/>
      <c r="AC163" s="65"/>
      <c r="AD163" s="65"/>
      <c r="AE163" s="65"/>
      <c r="AF163" s="65"/>
      <c r="AG163" s="65"/>
      <c r="AH163" s="65"/>
      <c r="AI163" s="64">
        <f>U163</f>
        <v>100</v>
      </c>
      <c r="AJ163" s="64"/>
      <c r="AK163" s="64"/>
      <c r="AL163" s="64"/>
      <c r="AM163" s="64"/>
      <c r="AN163" s="64"/>
      <c r="AO163" s="64"/>
      <c r="AP163" s="64"/>
      <c r="AQ163" s="64"/>
      <c r="AR163" s="64"/>
      <c r="AS163" s="64"/>
      <c r="AT163" s="64"/>
      <c r="AU163" s="65"/>
      <c r="AV163" s="65"/>
      <c r="AW163" s="65"/>
      <c r="AX163" s="65"/>
      <c r="AY163" s="65"/>
      <c r="AZ163" s="65"/>
      <c r="BA163" s="65"/>
      <c r="BB163" s="64"/>
      <c r="BC163" s="64"/>
      <c r="BD163" s="64"/>
      <c r="BE163" s="64"/>
      <c r="BF163" s="64"/>
      <c r="BG163" s="64"/>
      <c r="BH163" s="64"/>
      <c r="BI163" s="64"/>
      <c r="BJ163" s="64"/>
      <c r="BK163" s="64"/>
      <c r="BL163" s="64"/>
      <c r="BM163" s="64"/>
      <c r="BN163" s="65"/>
      <c r="BO163" s="65"/>
      <c r="BP163" s="65"/>
      <c r="BQ163" s="65"/>
      <c r="BR163" s="65"/>
      <c r="BS163" s="65"/>
      <c r="BT163" s="64"/>
      <c r="BU163" s="64"/>
      <c r="BV163" s="49"/>
      <c r="BW163" s="49"/>
      <c r="BX163" s="49"/>
      <c r="BY163" s="49"/>
      <c r="BZ163" s="49"/>
    </row>
    <row r="164" spans="1:78" ht="28.5" customHeight="1">
      <c r="A164" s="66" t="s">
        <v>22</v>
      </c>
      <c r="B164" s="66"/>
      <c r="C164" s="67" t="s">
        <v>253</v>
      </c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4">
        <f>U159*100/181</f>
        <v>118.23204419889503</v>
      </c>
      <c r="V164" s="64"/>
      <c r="W164" s="64"/>
      <c r="X164" s="64"/>
      <c r="Y164" s="64"/>
      <c r="Z164" s="64"/>
      <c r="AA164" s="64"/>
      <c r="AB164" s="65"/>
      <c r="AC164" s="65"/>
      <c r="AD164" s="65"/>
      <c r="AE164" s="65"/>
      <c r="AF164" s="65"/>
      <c r="AG164" s="65"/>
      <c r="AH164" s="65"/>
      <c r="AI164" s="64">
        <f>U164</f>
        <v>118.23204419889503</v>
      </c>
      <c r="AJ164" s="64"/>
      <c r="AK164" s="64"/>
      <c r="AL164" s="64"/>
      <c r="AM164" s="64"/>
      <c r="AN164" s="64"/>
      <c r="AO164" s="64"/>
      <c r="AP164" s="64"/>
      <c r="AQ164" s="64"/>
      <c r="AR164" s="64"/>
      <c r="AS164" s="64"/>
      <c r="AT164" s="64"/>
      <c r="AU164" s="65"/>
      <c r="AV164" s="65"/>
      <c r="AW164" s="65"/>
      <c r="AX164" s="65"/>
      <c r="AY164" s="65"/>
      <c r="AZ164" s="65"/>
      <c r="BA164" s="65"/>
      <c r="BB164" s="64"/>
      <c r="BC164" s="64"/>
      <c r="BD164" s="64"/>
      <c r="BE164" s="64"/>
      <c r="BF164" s="64"/>
      <c r="BG164" s="64"/>
      <c r="BH164" s="64"/>
      <c r="BI164" s="64"/>
      <c r="BJ164" s="64"/>
      <c r="BK164" s="64"/>
      <c r="BL164" s="64"/>
      <c r="BM164" s="64"/>
      <c r="BN164" s="65"/>
      <c r="BO164" s="65"/>
      <c r="BP164" s="65"/>
      <c r="BQ164" s="65"/>
      <c r="BR164" s="65"/>
      <c r="BS164" s="65"/>
      <c r="BT164" s="64"/>
      <c r="BU164" s="64"/>
      <c r="BV164" s="49"/>
      <c r="BW164" s="49"/>
      <c r="BX164" s="49"/>
      <c r="BY164" s="49"/>
      <c r="BZ164" s="49"/>
    </row>
    <row r="165" spans="1:78" ht="27" customHeight="1">
      <c r="A165" s="68" t="s">
        <v>155</v>
      </c>
      <c r="B165" s="68"/>
      <c r="C165" s="69" t="s">
        <v>108</v>
      </c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72">
        <f>U167+U169</f>
        <v>501.90000000000003</v>
      </c>
      <c r="V165" s="72"/>
      <c r="W165" s="72"/>
      <c r="X165" s="72"/>
      <c r="Y165" s="72"/>
      <c r="Z165" s="72"/>
      <c r="AA165" s="72"/>
      <c r="AB165" s="128"/>
      <c r="AC165" s="128"/>
      <c r="AD165" s="128"/>
      <c r="AE165" s="128"/>
      <c r="AF165" s="128"/>
      <c r="AG165" s="128"/>
      <c r="AH165" s="128"/>
      <c r="AI165" s="72">
        <f>U165</f>
        <v>501.90000000000003</v>
      </c>
      <c r="AJ165" s="72"/>
      <c r="AK165" s="72"/>
      <c r="AL165" s="72"/>
      <c r="AM165" s="72"/>
      <c r="AN165" s="72">
        <v>178.8</v>
      </c>
      <c r="AO165" s="72"/>
      <c r="AP165" s="72"/>
      <c r="AQ165" s="72"/>
      <c r="AR165" s="72"/>
      <c r="AS165" s="72"/>
      <c r="AT165" s="72"/>
      <c r="AU165" s="128"/>
      <c r="AV165" s="128"/>
      <c r="AW165" s="128"/>
      <c r="AX165" s="128"/>
      <c r="AY165" s="128"/>
      <c r="AZ165" s="128"/>
      <c r="BA165" s="128"/>
      <c r="BB165" s="72">
        <f>AN165</f>
        <v>178.8</v>
      </c>
      <c r="BC165" s="72"/>
      <c r="BD165" s="72"/>
      <c r="BE165" s="72"/>
      <c r="BF165" s="72"/>
      <c r="BG165" s="72">
        <f>AN165*100/U165</f>
        <v>35.6246264196055</v>
      </c>
      <c r="BH165" s="72"/>
      <c r="BI165" s="72"/>
      <c r="BJ165" s="72"/>
      <c r="BK165" s="72"/>
      <c r="BL165" s="72"/>
      <c r="BM165" s="72"/>
      <c r="BN165" s="128"/>
      <c r="BO165" s="128"/>
      <c r="BP165" s="128"/>
      <c r="BQ165" s="128"/>
      <c r="BR165" s="128"/>
      <c r="BS165" s="128"/>
      <c r="BT165" s="72">
        <f>BG165</f>
        <v>35.6246264196055</v>
      </c>
      <c r="BU165" s="72"/>
      <c r="BV165" s="49"/>
      <c r="BW165" s="49"/>
      <c r="BX165" s="49"/>
      <c r="BY165" s="49"/>
      <c r="BZ165" s="49"/>
    </row>
    <row r="166" spans="1:78" ht="16.5" customHeight="1">
      <c r="A166" s="68" t="s">
        <v>21</v>
      </c>
      <c r="B166" s="68"/>
      <c r="C166" s="69" t="s">
        <v>48</v>
      </c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  <c r="AA166" s="69"/>
      <c r="AB166" s="69"/>
      <c r="AC166" s="69"/>
      <c r="AD166" s="69"/>
      <c r="AE166" s="69"/>
      <c r="AF166" s="69"/>
      <c r="AG166" s="69"/>
      <c r="AH166" s="69"/>
      <c r="AI166" s="69"/>
      <c r="AJ166" s="69"/>
      <c r="AK166" s="69"/>
      <c r="AL166" s="69"/>
      <c r="AM166" s="69"/>
      <c r="AN166" s="69"/>
      <c r="AO166" s="69"/>
      <c r="AP166" s="69"/>
      <c r="AQ166" s="69"/>
      <c r="AR166" s="69"/>
      <c r="AS166" s="69"/>
      <c r="AT166" s="69"/>
      <c r="AU166" s="69"/>
      <c r="AV166" s="69"/>
      <c r="AW166" s="69"/>
      <c r="AX166" s="69"/>
      <c r="AY166" s="69"/>
      <c r="AZ166" s="69"/>
      <c r="BA166" s="69"/>
      <c r="BB166" s="69"/>
      <c r="BC166" s="69"/>
      <c r="BD166" s="69"/>
      <c r="BE166" s="69"/>
      <c r="BF166" s="69"/>
      <c r="BG166" s="69"/>
      <c r="BH166" s="69"/>
      <c r="BI166" s="69"/>
      <c r="BJ166" s="69"/>
      <c r="BK166" s="69"/>
      <c r="BL166" s="69"/>
      <c r="BM166" s="69"/>
      <c r="BN166" s="69"/>
      <c r="BO166" s="69"/>
      <c r="BP166" s="69"/>
      <c r="BQ166" s="69"/>
      <c r="BR166" s="69"/>
      <c r="BS166" s="69"/>
      <c r="BT166" s="69"/>
      <c r="BU166" s="69"/>
      <c r="BV166" s="49"/>
      <c r="BW166" s="49"/>
      <c r="BX166" s="49"/>
      <c r="BY166" s="49"/>
      <c r="BZ166" s="49"/>
    </row>
    <row r="167" spans="1:78" ht="24.75" customHeight="1">
      <c r="A167" s="66" t="s">
        <v>21</v>
      </c>
      <c r="B167" s="66"/>
      <c r="C167" s="67" t="s">
        <v>68</v>
      </c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4">
        <v>304.6</v>
      </c>
      <c r="V167" s="64"/>
      <c r="W167" s="64"/>
      <c r="X167" s="64"/>
      <c r="Y167" s="64"/>
      <c r="Z167" s="64"/>
      <c r="AA167" s="64"/>
      <c r="AB167" s="65"/>
      <c r="AC167" s="65"/>
      <c r="AD167" s="65"/>
      <c r="AE167" s="65"/>
      <c r="AF167" s="65"/>
      <c r="AG167" s="65"/>
      <c r="AH167" s="65"/>
      <c r="AI167" s="64">
        <f>U167</f>
        <v>304.6</v>
      </c>
      <c r="AJ167" s="64"/>
      <c r="AK167" s="64"/>
      <c r="AL167" s="64"/>
      <c r="AM167" s="64"/>
      <c r="AN167" s="64">
        <f>AN165</f>
        <v>178.8</v>
      </c>
      <c r="AO167" s="64"/>
      <c r="AP167" s="64"/>
      <c r="AQ167" s="64"/>
      <c r="AR167" s="64"/>
      <c r="AS167" s="64"/>
      <c r="AT167" s="64"/>
      <c r="AU167" s="65"/>
      <c r="AV167" s="65"/>
      <c r="AW167" s="65"/>
      <c r="AX167" s="65"/>
      <c r="AY167" s="65"/>
      <c r="AZ167" s="65"/>
      <c r="BA167" s="65"/>
      <c r="BB167" s="64">
        <f>AN167</f>
        <v>178.8</v>
      </c>
      <c r="BC167" s="64"/>
      <c r="BD167" s="64"/>
      <c r="BE167" s="64"/>
      <c r="BF167" s="64"/>
      <c r="BG167" s="64">
        <f>AN167*100/U167</f>
        <v>58.69993434011818</v>
      </c>
      <c r="BH167" s="64"/>
      <c r="BI167" s="64"/>
      <c r="BJ167" s="64"/>
      <c r="BK167" s="64"/>
      <c r="BL167" s="64"/>
      <c r="BM167" s="64"/>
      <c r="BN167" s="65"/>
      <c r="BO167" s="65"/>
      <c r="BP167" s="65"/>
      <c r="BQ167" s="65"/>
      <c r="BR167" s="65"/>
      <c r="BS167" s="65"/>
      <c r="BT167" s="64">
        <f>BG167</f>
        <v>58.69993434011818</v>
      </c>
      <c r="BU167" s="64"/>
      <c r="BV167" s="49"/>
      <c r="BW167" s="49"/>
      <c r="BX167" s="49"/>
      <c r="BY167" s="49"/>
      <c r="BZ167" s="49"/>
    </row>
    <row r="168" spans="1:78" ht="24.75" customHeight="1">
      <c r="A168" s="113"/>
      <c r="B168" s="114"/>
      <c r="C168" s="98" t="s">
        <v>264</v>
      </c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  <c r="AA168" s="99"/>
      <c r="AB168" s="99"/>
      <c r="AC168" s="99"/>
      <c r="AD168" s="99"/>
      <c r="AE168" s="99"/>
      <c r="AF168" s="99"/>
      <c r="AG168" s="99"/>
      <c r="AH168" s="99"/>
      <c r="AI168" s="99"/>
      <c r="AJ168" s="99"/>
      <c r="AK168" s="99"/>
      <c r="AL168" s="99"/>
      <c r="AM168" s="99"/>
      <c r="AN168" s="99"/>
      <c r="AO168" s="99"/>
      <c r="AP168" s="99"/>
      <c r="AQ168" s="99"/>
      <c r="AR168" s="99"/>
      <c r="AS168" s="99"/>
      <c r="AT168" s="99"/>
      <c r="AU168" s="99"/>
      <c r="AV168" s="99"/>
      <c r="AW168" s="99"/>
      <c r="AX168" s="99"/>
      <c r="AY168" s="99"/>
      <c r="AZ168" s="99"/>
      <c r="BA168" s="99"/>
      <c r="BB168" s="99"/>
      <c r="BC168" s="99"/>
      <c r="BD168" s="99"/>
      <c r="BE168" s="99"/>
      <c r="BF168" s="99"/>
      <c r="BG168" s="99"/>
      <c r="BH168" s="99"/>
      <c r="BI168" s="99"/>
      <c r="BJ168" s="99"/>
      <c r="BK168" s="99"/>
      <c r="BL168" s="99"/>
      <c r="BM168" s="99"/>
      <c r="BN168" s="99"/>
      <c r="BO168" s="99"/>
      <c r="BP168" s="99"/>
      <c r="BQ168" s="99"/>
      <c r="BR168" s="99"/>
      <c r="BS168" s="99"/>
      <c r="BT168" s="99"/>
      <c r="BU168" s="100"/>
      <c r="BV168" s="49"/>
      <c r="BW168" s="49"/>
      <c r="BX168" s="49"/>
      <c r="BY168" s="49"/>
      <c r="BZ168" s="49"/>
    </row>
    <row r="169" spans="1:78" ht="24.75" customHeight="1">
      <c r="A169" s="66" t="s">
        <v>22</v>
      </c>
      <c r="B169" s="66"/>
      <c r="C169" s="67" t="s">
        <v>195</v>
      </c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4">
        <v>197.3</v>
      </c>
      <c r="V169" s="64"/>
      <c r="W169" s="64"/>
      <c r="X169" s="64"/>
      <c r="Y169" s="64"/>
      <c r="Z169" s="64"/>
      <c r="AA169" s="64"/>
      <c r="AB169" s="65"/>
      <c r="AC169" s="65"/>
      <c r="AD169" s="65"/>
      <c r="AE169" s="65"/>
      <c r="AF169" s="65"/>
      <c r="AG169" s="65"/>
      <c r="AH169" s="65"/>
      <c r="AI169" s="64">
        <f>U169</f>
        <v>197.3</v>
      </c>
      <c r="AJ169" s="64"/>
      <c r="AK169" s="64"/>
      <c r="AL169" s="64"/>
      <c r="AM169" s="64"/>
      <c r="AN169" s="64"/>
      <c r="AO169" s="64"/>
      <c r="AP169" s="64"/>
      <c r="AQ169" s="64"/>
      <c r="AR169" s="64"/>
      <c r="AS169" s="64"/>
      <c r="AT169" s="64"/>
      <c r="AU169" s="65"/>
      <c r="AV169" s="65"/>
      <c r="AW169" s="65"/>
      <c r="AX169" s="65"/>
      <c r="AY169" s="65"/>
      <c r="AZ169" s="65"/>
      <c r="BA169" s="65"/>
      <c r="BB169" s="64"/>
      <c r="BC169" s="64"/>
      <c r="BD169" s="64"/>
      <c r="BE169" s="64"/>
      <c r="BF169" s="64"/>
      <c r="BG169" s="64"/>
      <c r="BH169" s="64"/>
      <c r="BI169" s="64"/>
      <c r="BJ169" s="64"/>
      <c r="BK169" s="64"/>
      <c r="BL169" s="64"/>
      <c r="BM169" s="64"/>
      <c r="BN169" s="65"/>
      <c r="BO169" s="65"/>
      <c r="BP169" s="65"/>
      <c r="BQ169" s="65"/>
      <c r="BR169" s="65"/>
      <c r="BS169" s="65"/>
      <c r="BT169" s="64"/>
      <c r="BU169" s="64"/>
      <c r="BV169" s="49"/>
      <c r="BW169" s="49"/>
      <c r="BX169" s="49"/>
      <c r="BY169" s="49"/>
      <c r="BZ169" s="49"/>
    </row>
    <row r="170" spans="1:78" ht="17.25" customHeight="1">
      <c r="A170" s="68" t="s">
        <v>22</v>
      </c>
      <c r="B170" s="68"/>
      <c r="C170" s="69" t="s">
        <v>47</v>
      </c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  <c r="AA170" s="69"/>
      <c r="AB170" s="69"/>
      <c r="AC170" s="69"/>
      <c r="AD170" s="69"/>
      <c r="AE170" s="69"/>
      <c r="AF170" s="69"/>
      <c r="AG170" s="69"/>
      <c r="AH170" s="69"/>
      <c r="AI170" s="69"/>
      <c r="AJ170" s="69"/>
      <c r="AK170" s="69"/>
      <c r="AL170" s="69"/>
      <c r="AM170" s="69"/>
      <c r="AN170" s="69"/>
      <c r="AO170" s="69"/>
      <c r="AP170" s="69"/>
      <c r="AQ170" s="69"/>
      <c r="AR170" s="69"/>
      <c r="AS170" s="69"/>
      <c r="AT170" s="69"/>
      <c r="AU170" s="69"/>
      <c r="AV170" s="69"/>
      <c r="AW170" s="69"/>
      <c r="AX170" s="69"/>
      <c r="AY170" s="69"/>
      <c r="AZ170" s="69"/>
      <c r="BA170" s="69"/>
      <c r="BB170" s="69"/>
      <c r="BC170" s="69"/>
      <c r="BD170" s="69"/>
      <c r="BE170" s="69"/>
      <c r="BF170" s="69"/>
      <c r="BG170" s="69"/>
      <c r="BH170" s="69"/>
      <c r="BI170" s="69"/>
      <c r="BJ170" s="69"/>
      <c r="BK170" s="69"/>
      <c r="BL170" s="69"/>
      <c r="BM170" s="69"/>
      <c r="BN170" s="69"/>
      <c r="BO170" s="69"/>
      <c r="BP170" s="69"/>
      <c r="BQ170" s="69"/>
      <c r="BR170" s="69"/>
      <c r="BS170" s="69"/>
      <c r="BT170" s="69"/>
      <c r="BU170" s="69"/>
      <c r="BV170" s="49"/>
      <c r="BW170" s="49"/>
      <c r="BX170" s="49"/>
      <c r="BY170" s="49"/>
      <c r="BZ170" s="49"/>
    </row>
    <row r="171" spans="1:78" ht="24.75" customHeight="1">
      <c r="A171" s="66" t="s">
        <v>21</v>
      </c>
      <c r="B171" s="66"/>
      <c r="C171" s="67" t="s">
        <v>97</v>
      </c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70">
        <v>7</v>
      </c>
      <c r="V171" s="70"/>
      <c r="W171" s="70"/>
      <c r="X171" s="70"/>
      <c r="Y171" s="70"/>
      <c r="Z171" s="70"/>
      <c r="AA171" s="70"/>
      <c r="AB171" s="71"/>
      <c r="AC171" s="71"/>
      <c r="AD171" s="71"/>
      <c r="AE171" s="71"/>
      <c r="AF171" s="71"/>
      <c r="AG171" s="71"/>
      <c r="AH171" s="71"/>
      <c r="AI171" s="70">
        <f>U171</f>
        <v>7</v>
      </c>
      <c r="AJ171" s="70"/>
      <c r="AK171" s="70"/>
      <c r="AL171" s="70"/>
      <c r="AM171" s="70"/>
      <c r="AN171" s="70">
        <v>6</v>
      </c>
      <c r="AO171" s="70"/>
      <c r="AP171" s="70"/>
      <c r="AQ171" s="70"/>
      <c r="AR171" s="70"/>
      <c r="AS171" s="70"/>
      <c r="AT171" s="70"/>
      <c r="AU171" s="71"/>
      <c r="AV171" s="71"/>
      <c r="AW171" s="71"/>
      <c r="AX171" s="71"/>
      <c r="AY171" s="71"/>
      <c r="AZ171" s="71"/>
      <c r="BA171" s="71"/>
      <c r="BB171" s="70">
        <f>AN171</f>
        <v>6</v>
      </c>
      <c r="BC171" s="70"/>
      <c r="BD171" s="70"/>
      <c r="BE171" s="70"/>
      <c r="BF171" s="70"/>
      <c r="BG171" s="64">
        <f>BB171*100/AI171</f>
        <v>85.71428571428571</v>
      </c>
      <c r="BH171" s="64"/>
      <c r="BI171" s="64"/>
      <c r="BJ171" s="64"/>
      <c r="BK171" s="64"/>
      <c r="BL171" s="64"/>
      <c r="BM171" s="64"/>
      <c r="BN171" s="65"/>
      <c r="BO171" s="65"/>
      <c r="BP171" s="65"/>
      <c r="BQ171" s="65"/>
      <c r="BR171" s="65"/>
      <c r="BS171" s="65"/>
      <c r="BT171" s="64">
        <f>BG171</f>
        <v>85.71428571428571</v>
      </c>
      <c r="BU171" s="64"/>
      <c r="BV171" s="49"/>
      <c r="BW171" s="49"/>
      <c r="BX171" s="49"/>
      <c r="BY171" s="49"/>
      <c r="BZ171" s="49"/>
    </row>
    <row r="172" spans="1:78" ht="21" customHeight="1">
      <c r="A172" s="113"/>
      <c r="B172" s="114"/>
      <c r="C172" s="98" t="s">
        <v>265</v>
      </c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  <c r="AA172" s="99"/>
      <c r="AB172" s="99"/>
      <c r="AC172" s="99"/>
      <c r="AD172" s="99"/>
      <c r="AE172" s="99"/>
      <c r="AF172" s="99"/>
      <c r="AG172" s="99"/>
      <c r="AH172" s="99"/>
      <c r="AI172" s="99"/>
      <c r="AJ172" s="99"/>
      <c r="AK172" s="99"/>
      <c r="AL172" s="99"/>
      <c r="AM172" s="99"/>
      <c r="AN172" s="99"/>
      <c r="AO172" s="99"/>
      <c r="AP172" s="99"/>
      <c r="AQ172" s="99"/>
      <c r="AR172" s="99"/>
      <c r="AS172" s="99"/>
      <c r="AT172" s="99"/>
      <c r="AU172" s="99"/>
      <c r="AV172" s="99"/>
      <c r="AW172" s="99"/>
      <c r="AX172" s="99"/>
      <c r="AY172" s="99"/>
      <c r="AZ172" s="99"/>
      <c r="BA172" s="99"/>
      <c r="BB172" s="99"/>
      <c r="BC172" s="99"/>
      <c r="BD172" s="99"/>
      <c r="BE172" s="99"/>
      <c r="BF172" s="99"/>
      <c r="BG172" s="99"/>
      <c r="BH172" s="99"/>
      <c r="BI172" s="99"/>
      <c r="BJ172" s="99"/>
      <c r="BK172" s="99"/>
      <c r="BL172" s="99"/>
      <c r="BM172" s="99"/>
      <c r="BN172" s="99"/>
      <c r="BO172" s="99"/>
      <c r="BP172" s="99"/>
      <c r="BQ172" s="99"/>
      <c r="BR172" s="99"/>
      <c r="BS172" s="99"/>
      <c r="BT172" s="99"/>
      <c r="BU172" s="100"/>
      <c r="BV172" s="49"/>
      <c r="BW172" s="49"/>
      <c r="BX172" s="49"/>
      <c r="BY172" s="49"/>
      <c r="BZ172" s="49"/>
    </row>
    <row r="173" spans="1:78" ht="15" customHeight="1">
      <c r="A173" s="68" t="s">
        <v>23</v>
      </c>
      <c r="B173" s="68"/>
      <c r="C173" s="69" t="s">
        <v>49</v>
      </c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 s="69"/>
      <c r="AH173" s="69"/>
      <c r="AI173" s="69"/>
      <c r="AJ173" s="69"/>
      <c r="AK173" s="69"/>
      <c r="AL173" s="69"/>
      <c r="AM173" s="69"/>
      <c r="AN173" s="69"/>
      <c r="AO173" s="69"/>
      <c r="AP173" s="69"/>
      <c r="AQ173" s="69"/>
      <c r="AR173" s="69"/>
      <c r="AS173" s="69"/>
      <c r="AT173" s="69"/>
      <c r="AU173" s="69"/>
      <c r="AV173" s="69"/>
      <c r="AW173" s="69"/>
      <c r="AX173" s="69"/>
      <c r="AY173" s="69"/>
      <c r="AZ173" s="69"/>
      <c r="BA173" s="69"/>
      <c r="BB173" s="69"/>
      <c r="BC173" s="69"/>
      <c r="BD173" s="69"/>
      <c r="BE173" s="69"/>
      <c r="BF173" s="69"/>
      <c r="BG173" s="69"/>
      <c r="BH173" s="69"/>
      <c r="BI173" s="69"/>
      <c r="BJ173" s="69"/>
      <c r="BK173" s="69"/>
      <c r="BL173" s="69"/>
      <c r="BM173" s="69"/>
      <c r="BN173" s="69"/>
      <c r="BO173" s="69"/>
      <c r="BP173" s="69"/>
      <c r="BQ173" s="69"/>
      <c r="BR173" s="69"/>
      <c r="BS173" s="69"/>
      <c r="BT173" s="69"/>
      <c r="BU173" s="69"/>
      <c r="BV173" s="49"/>
      <c r="BW173" s="49"/>
      <c r="BX173" s="49"/>
      <c r="BY173" s="49"/>
      <c r="BZ173" s="49"/>
    </row>
    <row r="174" spans="1:78" ht="15" customHeight="1">
      <c r="A174" s="66" t="s">
        <v>21</v>
      </c>
      <c r="B174" s="66"/>
      <c r="C174" s="67" t="s">
        <v>69</v>
      </c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4">
        <f>U167/U171</f>
        <v>43.51428571428572</v>
      </c>
      <c r="V174" s="64"/>
      <c r="W174" s="64"/>
      <c r="X174" s="64"/>
      <c r="Y174" s="64"/>
      <c r="Z174" s="64"/>
      <c r="AA174" s="64"/>
      <c r="AB174" s="65"/>
      <c r="AC174" s="65"/>
      <c r="AD174" s="65"/>
      <c r="AE174" s="65"/>
      <c r="AF174" s="65"/>
      <c r="AG174" s="65"/>
      <c r="AH174" s="65"/>
      <c r="AI174" s="64">
        <f>U174</f>
        <v>43.51428571428572</v>
      </c>
      <c r="AJ174" s="64"/>
      <c r="AK174" s="64"/>
      <c r="AL174" s="64"/>
      <c r="AM174" s="64"/>
      <c r="AN174" s="64">
        <f>AN167/AN171</f>
        <v>29.8</v>
      </c>
      <c r="AO174" s="64"/>
      <c r="AP174" s="64"/>
      <c r="AQ174" s="64"/>
      <c r="AR174" s="64"/>
      <c r="AS174" s="64"/>
      <c r="AT174" s="64"/>
      <c r="AU174" s="65"/>
      <c r="AV174" s="65"/>
      <c r="AW174" s="65"/>
      <c r="AX174" s="65"/>
      <c r="AY174" s="65"/>
      <c r="AZ174" s="65"/>
      <c r="BA174" s="65"/>
      <c r="BB174" s="64">
        <f>AN174</f>
        <v>29.8</v>
      </c>
      <c r="BC174" s="64"/>
      <c r="BD174" s="64"/>
      <c r="BE174" s="64"/>
      <c r="BF174" s="64"/>
      <c r="BG174" s="64">
        <f>BB174*100/U174</f>
        <v>68.48325673013788</v>
      </c>
      <c r="BH174" s="64"/>
      <c r="BI174" s="64"/>
      <c r="BJ174" s="64"/>
      <c r="BK174" s="64"/>
      <c r="BL174" s="64"/>
      <c r="BM174" s="64"/>
      <c r="BN174" s="65"/>
      <c r="BO174" s="65"/>
      <c r="BP174" s="65"/>
      <c r="BQ174" s="65"/>
      <c r="BR174" s="65"/>
      <c r="BS174" s="65"/>
      <c r="BT174" s="64">
        <f>BG174</f>
        <v>68.48325673013788</v>
      </c>
      <c r="BU174" s="64"/>
      <c r="BV174" s="49"/>
      <c r="BW174" s="49"/>
      <c r="BX174" s="49"/>
      <c r="BY174" s="49"/>
      <c r="BZ174" s="49"/>
    </row>
    <row r="175" spans="1:78" ht="15" customHeight="1">
      <c r="A175" s="113"/>
      <c r="B175" s="114"/>
      <c r="C175" s="98" t="s">
        <v>267</v>
      </c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  <c r="AA175" s="99"/>
      <c r="AB175" s="99"/>
      <c r="AC175" s="99"/>
      <c r="AD175" s="99"/>
      <c r="AE175" s="99"/>
      <c r="AF175" s="99"/>
      <c r="AG175" s="99"/>
      <c r="AH175" s="99"/>
      <c r="AI175" s="99"/>
      <c r="AJ175" s="99"/>
      <c r="AK175" s="99"/>
      <c r="AL175" s="99"/>
      <c r="AM175" s="99"/>
      <c r="AN175" s="99"/>
      <c r="AO175" s="99"/>
      <c r="AP175" s="99"/>
      <c r="AQ175" s="99"/>
      <c r="AR175" s="99"/>
      <c r="AS175" s="99"/>
      <c r="AT175" s="99"/>
      <c r="AU175" s="99"/>
      <c r="AV175" s="99"/>
      <c r="AW175" s="99"/>
      <c r="AX175" s="99"/>
      <c r="AY175" s="99"/>
      <c r="AZ175" s="99"/>
      <c r="BA175" s="99"/>
      <c r="BB175" s="99"/>
      <c r="BC175" s="99"/>
      <c r="BD175" s="99"/>
      <c r="BE175" s="99"/>
      <c r="BF175" s="99"/>
      <c r="BG175" s="99"/>
      <c r="BH175" s="99"/>
      <c r="BI175" s="99"/>
      <c r="BJ175" s="99"/>
      <c r="BK175" s="99"/>
      <c r="BL175" s="99"/>
      <c r="BM175" s="99"/>
      <c r="BN175" s="99"/>
      <c r="BO175" s="99"/>
      <c r="BP175" s="99"/>
      <c r="BQ175" s="99"/>
      <c r="BR175" s="99"/>
      <c r="BS175" s="99"/>
      <c r="BT175" s="99"/>
      <c r="BU175" s="100"/>
      <c r="BV175" s="49"/>
      <c r="BW175" s="49"/>
      <c r="BX175" s="49"/>
      <c r="BY175" s="49"/>
      <c r="BZ175" s="49"/>
    </row>
    <row r="176" spans="1:78" ht="19.5" customHeight="1">
      <c r="A176" s="68" t="s">
        <v>24</v>
      </c>
      <c r="B176" s="68"/>
      <c r="C176" s="69" t="s">
        <v>51</v>
      </c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9"/>
      <c r="U176" s="69"/>
      <c r="V176" s="69"/>
      <c r="W176" s="69"/>
      <c r="X176" s="69"/>
      <c r="Y176" s="69"/>
      <c r="Z176" s="69"/>
      <c r="AA176" s="69"/>
      <c r="AB176" s="69"/>
      <c r="AC176" s="69"/>
      <c r="AD176" s="69"/>
      <c r="AE176" s="69"/>
      <c r="AF176" s="69"/>
      <c r="AG176" s="69"/>
      <c r="AH176" s="69"/>
      <c r="AI176" s="69"/>
      <c r="AJ176" s="69"/>
      <c r="AK176" s="69"/>
      <c r="AL176" s="69"/>
      <c r="AM176" s="69"/>
      <c r="AN176" s="69"/>
      <c r="AO176" s="69"/>
      <c r="AP176" s="69"/>
      <c r="AQ176" s="69"/>
      <c r="AR176" s="69"/>
      <c r="AS176" s="69"/>
      <c r="AT176" s="69"/>
      <c r="AU176" s="69"/>
      <c r="AV176" s="69"/>
      <c r="AW176" s="69"/>
      <c r="AX176" s="69"/>
      <c r="AY176" s="69"/>
      <c r="AZ176" s="69"/>
      <c r="BA176" s="69"/>
      <c r="BB176" s="69"/>
      <c r="BC176" s="69"/>
      <c r="BD176" s="69"/>
      <c r="BE176" s="69"/>
      <c r="BF176" s="69"/>
      <c r="BG176" s="69"/>
      <c r="BH176" s="69"/>
      <c r="BI176" s="69"/>
      <c r="BJ176" s="69"/>
      <c r="BK176" s="69"/>
      <c r="BL176" s="69"/>
      <c r="BM176" s="69"/>
      <c r="BN176" s="69"/>
      <c r="BO176" s="69"/>
      <c r="BP176" s="69"/>
      <c r="BQ176" s="69"/>
      <c r="BR176" s="69"/>
      <c r="BS176" s="69"/>
      <c r="BT176" s="69"/>
      <c r="BU176" s="69"/>
      <c r="BV176" s="49"/>
      <c r="BW176" s="49"/>
      <c r="BX176" s="49"/>
      <c r="BY176" s="49"/>
      <c r="BZ176" s="49"/>
    </row>
    <row r="177" spans="1:78" ht="15.75" customHeight="1">
      <c r="A177" s="66" t="s">
        <v>21</v>
      </c>
      <c r="B177" s="66"/>
      <c r="C177" s="67" t="s">
        <v>112</v>
      </c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4">
        <f>U171*100/6</f>
        <v>116.66666666666667</v>
      </c>
      <c r="V177" s="64"/>
      <c r="W177" s="64"/>
      <c r="X177" s="64"/>
      <c r="Y177" s="64"/>
      <c r="Z177" s="64"/>
      <c r="AA177" s="64"/>
      <c r="AB177" s="65"/>
      <c r="AC177" s="65"/>
      <c r="AD177" s="65"/>
      <c r="AE177" s="65"/>
      <c r="AF177" s="65"/>
      <c r="AG177" s="65"/>
      <c r="AH177" s="65"/>
      <c r="AI177" s="64">
        <f>U177</f>
        <v>116.66666666666667</v>
      </c>
      <c r="AJ177" s="64"/>
      <c r="AK177" s="64"/>
      <c r="AL177" s="64"/>
      <c r="AM177" s="64"/>
      <c r="AN177" s="64">
        <f>AN171*100/U171</f>
        <v>85.71428571428571</v>
      </c>
      <c r="AO177" s="64"/>
      <c r="AP177" s="64"/>
      <c r="AQ177" s="64"/>
      <c r="AR177" s="64"/>
      <c r="AS177" s="64"/>
      <c r="AT177" s="64"/>
      <c r="AU177" s="65"/>
      <c r="AV177" s="65"/>
      <c r="AW177" s="65"/>
      <c r="AX177" s="65"/>
      <c r="AY177" s="65"/>
      <c r="AZ177" s="65"/>
      <c r="BA177" s="65"/>
      <c r="BB177" s="64">
        <f>AN177</f>
        <v>85.71428571428571</v>
      </c>
      <c r="BC177" s="64"/>
      <c r="BD177" s="64"/>
      <c r="BE177" s="64"/>
      <c r="BF177" s="64"/>
      <c r="BG177" s="64">
        <v>73.4</v>
      </c>
      <c r="BH177" s="64"/>
      <c r="BI177" s="64"/>
      <c r="BJ177" s="64"/>
      <c r="BK177" s="64"/>
      <c r="BL177" s="64"/>
      <c r="BM177" s="64"/>
      <c r="BN177" s="65"/>
      <c r="BO177" s="65"/>
      <c r="BP177" s="65"/>
      <c r="BQ177" s="65"/>
      <c r="BR177" s="65"/>
      <c r="BS177" s="65"/>
      <c r="BT177" s="64">
        <f>BG177</f>
        <v>73.4</v>
      </c>
      <c r="BU177" s="64"/>
      <c r="BV177" s="49"/>
      <c r="BW177" s="49"/>
      <c r="BX177" s="49"/>
      <c r="BY177" s="49"/>
      <c r="BZ177" s="49"/>
    </row>
    <row r="178" spans="1:78" ht="15.75" customHeight="1">
      <c r="A178" s="113"/>
      <c r="B178" s="114"/>
      <c r="C178" s="98" t="s">
        <v>268</v>
      </c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  <c r="AA178" s="99"/>
      <c r="AB178" s="99"/>
      <c r="AC178" s="99"/>
      <c r="AD178" s="99"/>
      <c r="AE178" s="99"/>
      <c r="AF178" s="99"/>
      <c r="AG178" s="99"/>
      <c r="AH178" s="99"/>
      <c r="AI178" s="99"/>
      <c r="AJ178" s="99"/>
      <c r="AK178" s="99"/>
      <c r="AL178" s="99"/>
      <c r="AM178" s="99"/>
      <c r="AN178" s="99"/>
      <c r="AO178" s="99"/>
      <c r="AP178" s="99"/>
      <c r="AQ178" s="99"/>
      <c r="AR178" s="99"/>
      <c r="AS178" s="99"/>
      <c r="AT178" s="99"/>
      <c r="AU178" s="99"/>
      <c r="AV178" s="99"/>
      <c r="AW178" s="99"/>
      <c r="AX178" s="99"/>
      <c r="AY178" s="99"/>
      <c r="AZ178" s="99"/>
      <c r="BA178" s="99"/>
      <c r="BB178" s="99"/>
      <c r="BC178" s="99"/>
      <c r="BD178" s="99"/>
      <c r="BE178" s="99"/>
      <c r="BF178" s="99"/>
      <c r="BG178" s="99"/>
      <c r="BH178" s="99"/>
      <c r="BI178" s="99"/>
      <c r="BJ178" s="99"/>
      <c r="BK178" s="99"/>
      <c r="BL178" s="99"/>
      <c r="BM178" s="99"/>
      <c r="BN178" s="99"/>
      <c r="BO178" s="99"/>
      <c r="BP178" s="99"/>
      <c r="BQ178" s="99"/>
      <c r="BR178" s="99"/>
      <c r="BS178" s="99"/>
      <c r="BT178" s="99"/>
      <c r="BU178" s="100"/>
      <c r="BV178" s="49"/>
      <c r="BW178" s="49"/>
      <c r="BX178" s="49"/>
      <c r="BY178" s="49"/>
      <c r="BZ178" s="49"/>
    </row>
    <row r="179" spans="1:78" ht="24.75" customHeight="1">
      <c r="A179" s="66" t="s">
        <v>22</v>
      </c>
      <c r="B179" s="66"/>
      <c r="C179" s="67" t="s">
        <v>193</v>
      </c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4">
        <v>100</v>
      </c>
      <c r="V179" s="64"/>
      <c r="W179" s="64"/>
      <c r="X179" s="64"/>
      <c r="Y179" s="64"/>
      <c r="Z179" s="64"/>
      <c r="AA179" s="64"/>
      <c r="AB179" s="65"/>
      <c r="AC179" s="65"/>
      <c r="AD179" s="65"/>
      <c r="AE179" s="65"/>
      <c r="AF179" s="65"/>
      <c r="AG179" s="65"/>
      <c r="AH179" s="65"/>
      <c r="AI179" s="64">
        <f>U179</f>
        <v>100</v>
      </c>
      <c r="AJ179" s="64"/>
      <c r="AK179" s="64"/>
      <c r="AL179" s="64"/>
      <c r="AM179" s="64"/>
      <c r="AN179" s="64"/>
      <c r="AO179" s="64"/>
      <c r="AP179" s="64"/>
      <c r="AQ179" s="64"/>
      <c r="AR179" s="64"/>
      <c r="AS179" s="64"/>
      <c r="AT179" s="64"/>
      <c r="AU179" s="65"/>
      <c r="AV179" s="65"/>
      <c r="AW179" s="65"/>
      <c r="AX179" s="65"/>
      <c r="AY179" s="65"/>
      <c r="AZ179" s="65"/>
      <c r="BA179" s="65"/>
      <c r="BB179" s="64"/>
      <c r="BC179" s="64"/>
      <c r="BD179" s="64"/>
      <c r="BE179" s="64"/>
      <c r="BF179" s="64"/>
      <c r="BG179" s="64"/>
      <c r="BH179" s="64"/>
      <c r="BI179" s="64"/>
      <c r="BJ179" s="64"/>
      <c r="BK179" s="64"/>
      <c r="BL179" s="64"/>
      <c r="BM179" s="64"/>
      <c r="BN179" s="65"/>
      <c r="BO179" s="65"/>
      <c r="BP179" s="65"/>
      <c r="BQ179" s="65"/>
      <c r="BR179" s="65"/>
      <c r="BS179" s="65"/>
      <c r="BT179" s="64"/>
      <c r="BU179" s="64"/>
      <c r="BV179" s="49"/>
      <c r="BW179" s="49"/>
      <c r="BX179" s="49"/>
      <c r="BY179" s="49"/>
      <c r="BZ179" s="49"/>
    </row>
    <row r="180" spans="1:78" ht="41.25" customHeight="1">
      <c r="A180" s="107" t="s">
        <v>243</v>
      </c>
      <c r="B180" s="108"/>
      <c r="C180" s="83" t="s">
        <v>197</v>
      </c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85"/>
      <c r="U180" s="124">
        <f>U182</f>
        <v>892.4</v>
      </c>
      <c r="V180" s="125"/>
      <c r="W180" s="125"/>
      <c r="X180" s="125"/>
      <c r="Y180" s="125"/>
      <c r="Z180" s="125"/>
      <c r="AA180" s="126"/>
      <c r="AB180" s="121">
        <f>AB182</f>
        <v>5301.1</v>
      </c>
      <c r="AC180" s="122"/>
      <c r="AD180" s="122"/>
      <c r="AE180" s="122"/>
      <c r="AF180" s="122"/>
      <c r="AG180" s="122"/>
      <c r="AH180" s="123"/>
      <c r="AI180" s="124">
        <f>U180+AB180</f>
        <v>6193.5</v>
      </c>
      <c r="AJ180" s="125"/>
      <c r="AK180" s="125"/>
      <c r="AL180" s="125"/>
      <c r="AM180" s="126"/>
      <c r="AN180" s="81"/>
      <c r="AO180" s="86"/>
      <c r="AP180" s="86"/>
      <c r="AQ180" s="86"/>
      <c r="AR180" s="86"/>
      <c r="AS180" s="86"/>
      <c r="AT180" s="82"/>
      <c r="AU180" s="78"/>
      <c r="AV180" s="79"/>
      <c r="AW180" s="79"/>
      <c r="AX180" s="79"/>
      <c r="AY180" s="79"/>
      <c r="AZ180" s="79"/>
      <c r="BA180" s="80"/>
      <c r="BB180" s="81"/>
      <c r="BC180" s="86"/>
      <c r="BD180" s="86"/>
      <c r="BE180" s="86"/>
      <c r="BF180" s="82"/>
      <c r="BG180" s="81"/>
      <c r="BH180" s="86"/>
      <c r="BI180" s="86"/>
      <c r="BJ180" s="86"/>
      <c r="BK180" s="86"/>
      <c r="BL180" s="86"/>
      <c r="BM180" s="82"/>
      <c r="BN180" s="78"/>
      <c r="BO180" s="79"/>
      <c r="BP180" s="79"/>
      <c r="BQ180" s="79"/>
      <c r="BR180" s="79"/>
      <c r="BS180" s="80"/>
      <c r="BT180" s="81"/>
      <c r="BU180" s="82"/>
      <c r="BV180" s="49"/>
      <c r="BW180" s="49"/>
      <c r="BX180" s="49"/>
      <c r="BY180" s="49"/>
      <c r="BZ180" s="49"/>
    </row>
    <row r="181" spans="1:78" ht="24.75" customHeight="1">
      <c r="A181" s="107" t="s">
        <v>21</v>
      </c>
      <c r="B181" s="108"/>
      <c r="C181" s="83" t="s">
        <v>48</v>
      </c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84"/>
      <c r="U181" s="84"/>
      <c r="V181" s="84"/>
      <c r="W181" s="84"/>
      <c r="X181" s="84"/>
      <c r="Y181" s="84"/>
      <c r="Z181" s="84"/>
      <c r="AA181" s="84"/>
      <c r="AB181" s="84"/>
      <c r="AC181" s="84"/>
      <c r="AD181" s="84"/>
      <c r="AE181" s="84"/>
      <c r="AF181" s="84"/>
      <c r="AG181" s="84"/>
      <c r="AH181" s="84"/>
      <c r="AI181" s="84"/>
      <c r="AJ181" s="84"/>
      <c r="AK181" s="84"/>
      <c r="AL181" s="84"/>
      <c r="AM181" s="84"/>
      <c r="AN181" s="84"/>
      <c r="AO181" s="84"/>
      <c r="AP181" s="84"/>
      <c r="AQ181" s="84"/>
      <c r="AR181" s="84"/>
      <c r="AS181" s="84"/>
      <c r="AT181" s="84"/>
      <c r="AU181" s="84"/>
      <c r="AV181" s="84"/>
      <c r="AW181" s="84"/>
      <c r="AX181" s="84"/>
      <c r="AY181" s="84"/>
      <c r="AZ181" s="84"/>
      <c r="BA181" s="84"/>
      <c r="BB181" s="84"/>
      <c r="BC181" s="84"/>
      <c r="BD181" s="84"/>
      <c r="BE181" s="84"/>
      <c r="BF181" s="84"/>
      <c r="BG181" s="84"/>
      <c r="BH181" s="84"/>
      <c r="BI181" s="84"/>
      <c r="BJ181" s="84"/>
      <c r="BK181" s="84"/>
      <c r="BL181" s="84"/>
      <c r="BM181" s="84"/>
      <c r="BN181" s="84"/>
      <c r="BO181" s="84"/>
      <c r="BP181" s="84"/>
      <c r="BQ181" s="84"/>
      <c r="BR181" s="84"/>
      <c r="BS181" s="84"/>
      <c r="BT181" s="84"/>
      <c r="BU181" s="85"/>
      <c r="BV181" s="49"/>
      <c r="BW181" s="49"/>
      <c r="BX181" s="49"/>
      <c r="BY181" s="49"/>
      <c r="BZ181" s="49"/>
    </row>
    <row r="182" spans="1:78" ht="24.75" customHeight="1">
      <c r="A182" s="113" t="s">
        <v>21</v>
      </c>
      <c r="B182" s="114"/>
      <c r="C182" s="87" t="s">
        <v>198</v>
      </c>
      <c r="D182" s="88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  <c r="S182" s="88"/>
      <c r="T182" s="89"/>
      <c r="U182" s="81">
        <v>892.4</v>
      </c>
      <c r="V182" s="86"/>
      <c r="W182" s="86"/>
      <c r="X182" s="86"/>
      <c r="Y182" s="86"/>
      <c r="Z182" s="86"/>
      <c r="AA182" s="82"/>
      <c r="AB182" s="78">
        <v>5301.1</v>
      </c>
      <c r="AC182" s="79"/>
      <c r="AD182" s="79"/>
      <c r="AE182" s="79"/>
      <c r="AF182" s="79"/>
      <c r="AG182" s="79"/>
      <c r="AH182" s="80"/>
      <c r="AI182" s="81">
        <f>AI180</f>
        <v>6193.5</v>
      </c>
      <c r="AJ182" s="86"/>
      <c r="AK182" s="86"/>
      <c r="AL182" s="86"/>
      <c r="AM182" s="82"/>
      <c r="AN182" s="81"/>
      <c r="AO182" s="86"/>
      <c r="AP182" s="86"/>
      <c r="AQ182" s="86"/>
      <c r="AR182" s="86"/>
      <c r="AS182" s="86"/>
      <c r="AT182" s="82"/>
      <c r="AU182" s="78"/>
      <c r="AV182" s="79"/>
      <c r="AW182" s="79"/>
      <c r="AX182" s="79"/>
      <c r="AY182" s="79"/>
      <c r="AZ182" s="79"/>
      <c r="BA182" s="80"/>
      <c r="BB182" s="81"/>
      <c r="BC182" s="86"/>
      <c r="BD182" s="86"/>
      <c r="BE182" s="86"/>
      <c r="BF182" s="82"/>
      <c r="BG182" s="81"/>
      <c r="BH182" s="86"/>
      <c r="BI182" s="86"/>
      <c r="BJ182" s="86"/>
      <c r="BK182" s="86"/>
      <c r="BL182" s="86"/>
      <c r="BM182" s="82"/>
      <c r="BN182" s="78"/>
      <c r="BO182" s="79"/>
      <c r="BP182" s="79"/>
      <c r="BQ182" s="79"/>
      <c r="BR182" s="79"/>
      <c r="BS182" s="80"/>
      <c r="BT182" s="81"/>
      <c r="BU182" s="82"/>
      <c r="BV182" s="49"/>
      <c r="BW182" s="49"/>
      <c r="BX182" s="49"/>
      <c r="BY182" s="49"/>
      <c r="BZ182" s="49"/>
    </row>
    <row r="183" spans="1:78" ht="24.75" customHeight="1">
      <c r="A183" s="107" t="s">
        <v>22</v>
      </c>
      <c r="B183" s="108"/>
      <c r="C183" s="83" t="s">
        <v>47</v>
      </c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84"/>
      <c r="U183" s="84"/>
      <c r="V183" s="84"/>
      <c r="W183" s="84"/>
      <c r="X183" s="84"/>
      <c r="Y183" s="84"/>
      <c r="Z183" s="84"/>
      <c r="AA183" s="84"/>
      <c r="AB183" s="84"/>
      <c r="AC183" s="84"/>
      <c r="AD183" s="84"/>
      <c r="AE183" s="84"/>
      <c r="AF183" s="84"/>
      <c r="AG183" s="84"/>
      <c r="AH183" s="84"/>
      <c r="AI183" s="84"/>
      <c r="AJ183" s="84"/>
      <c r="AK183" s="84"/>
      <c r="AL183" s="84"/>
      <c r="AM183" s="84"/>
      <c r="AN183" s="84"/>
      <c r="AO183" s="84"/>
      <c r="AP183" s="84"/>
      <c r="AQ183" s="84"/>
      <c r="AR183" s="84"/>
      <c r="AS183" s="84"/>
      <c r="AT183" s="84"/>
      <c r="AU183" s="84"/>
      <c r="AV183" s="84"/>
      <c r="AW183" s="84"/>
      <c r="AX183" s="84"/>
      <c r="AY183" s="84"/>
      <c r="AZ183" s="84"/>
      <c r="BA183" s="84"/>
      <c r="BB183" s="84"/>
      <c r="BC183" s="84"/>
      <c r="BD183" s="84"/>
      <c r="BE183" s="84"/>
      <c r="BF183" s="84"/>
      <c r="BG183" s="84"/>
      <c r="BH183" s="84"/>
      <c r="BI183" s="84"/>
      <c r="BJ183" s="84"/>
      <c r="BK183" s="84"/>
      <c r="BL183" s="84"/>
      <c r="BM183" s="84"/>
      <c r="BN183" s="84"/>
      <c r="BO183" s="84"/>
      <c r="BP183" s="84"/>
      <c r="BQ183" s="84"/>
      <c r="BR183" s="84"/>
      <c r="BS183" s="84"/>
      <c r="BT183" s="84"/>
      <c r="BU183" s="85"/>
      <c r="BV183" s="49"/>
      <c r="BW183" s="49"/>
      <c r="BX183" s="49"/>
      <c r="BY183" s="49"/>
      <c r="BZ183" s="49"/>
    </row>
    <row r="184" spans="1:78" ht="24.75" customHeight="1">
      <c r="A184" s="113" t="s">
        <v>21</v>
      </c>
      <c r="B184" s="114"/>
      <c r="C184" s="115" t="s">
        <v>199</v>
      </c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7"/>
      <c r="U184" s="101">
        <v>361</v>
      </c>
      <c r="V184" s="102"/>
      <c r="W184" s="102"/>
      <c r="X184" s="102"/>
      <c r="Y184" s="102"/>
      <c r="Z184" s="102"/>
      <c r="AA184" s="103"/>
      <c r="AB184" s="93">
        <v>3</v>
      </c>
      <c r="AC184" s="94"/>
      <c r="AD184" s="94"/>
      <c r="AE184" s="94"/>
      <c r="AF184" s="94"/>
      <c r="AG184" s="94"/>
      <c r="AH184" s="95"/>
      <c r="AI184" s="101">
        <f>U184+AB184</f>
        <v>364</v>
      </c>
      <c r="AJ184" s="102"/>
      <c r="AK184" s="102"/>
      <c r="AL184" s="102"/>
      <c r="AM184" s="103"/>
      <c r="AN184" s="101"/>
      <c r="AO184" s="102"/>
      <c r="AP184" s="102"/>
      <c r="AQ184" s="102"/>
      <c r="AR184" s="102"/>
      <c r="AS184" s="102"/>
      <c r="AT184" s="103"/>
      <c r="AU184" s="93"/>
      <c r="AV184" s="94"/>
      <c r="AW184" s="94"/>
      <c r="AX184" s="94"/>
      <c r="AY184" s="94"/>
      <c r="AZ184" s="94"/>
      <c r="BA184" s="95"/>
      <c r="BB184" s="101"/>
      <c r="BC184" s="102"/>
      <c r="BD184" s="102"/>
      <c r="BE184" s="102"/>
      <c r="BF184" s="103"/>
      <c r="BG184" s="101"/>
      <c r="BH184" s="102"/>
      <c r="BI184" s="102"/>
      <c r="BJ184" s="102"/>
      <c r="BK184" s="102"/>
      <c r="BL184" s="102"/>
      <c r="BM184" s="103"/>
      <c r="BN184" s="93"/>
      <c r="BO184" s="94"/>
      <c r="BP184" s="94"/>
      <c r="BQ184" s="94"/>
      <c r="BR184" s="94"/>
      <c r="BS184" s="95"/>
      <c r="BT184" s="101"/>
      <c r="BU184" s="103"/>
      <c r="BV184" s="49"/>
      <c r="BW184" s="49"/>
      <c r="BX184" s="49"/>
      <c r="BY184" s="49"/>
      <c r="BZ184" s="49"/>
    </row>
    <row r="185" spans="1:78" ht="24.75" customHeight="1">
      <c r="A185" s="107" t="s">
        <v>23</v>
      </c>
      <c r="B185" s="108"/>
      <c r="C185" s="83" t="s">
        <v>49</v>
      </c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84"/>
      <c r="U185" s="84"/>
      <c r="V185" s="84"/>
      <c r="W185" s="84"/>
      <c r="X185" s="84"/>
      <c r="Y185" s="84"/>
      <c r="Z185" s="84"/>
      <c r="AA185" s="84"/>
      <c r="AB185" s="84"/>
      <c r="AC185" s="84"/>
      <c r="AD185" s="84"/>
      <c r="AE185" s="84"/>
      <c r="AF185" s="84"/>
      <c r="AG185" s="84"/>
      <c r="AH185" s="84"/>
      <c r="AI185" s="84"/>
      <c r="AJ185" s="84"/>
      <c r="AK185" s="84"/>
      <c r="AL185" s="84"/>
      <c r="AM185" s="84"/>
      <c r="AN185" s="84"/>
      <c r="AO185" s="84"/>
      <c r="AP185" s="84"/>
      <c r="AQ185" s="84"/>
      <c r="AR185" s="84"/>
      <c r="AS185" s="84"/>
      <c r="AT185" s="84"/>
      <c r="AU185" s="84"/>
      <c r="AV185" s="84"/>
      <c r="AW185" s="84"/>
      <c r="AX185" s="84"/>
      <c r="AY185" s="84"/>
      <c r="AZ185" s="84"/>
      <c r="BA185" s="84"/>
      <c r="BB185" s="84"/>
      <c r="BC185" s="84"/>
      <c r="BD185" s="84"/>
      <c r="BE185" s="84"/>
      <c r="BF185" s="84"/>
      <c r="BG185" s="84"/>
      <c r="BH185" s="84"/>
      <c r="BI185" s="84"/>
      <c r="BJ185" s="84"/>
      <c r="BK185" s="84"/>
      <c r="BL185" s="84"/>
      <c r="BM185" s="84"/>
      <c r="BN185" s="84"/>
      <c r="BO185" s="84"/>
      <c r="BP185" s="84"/>
      <c r="BQ185" s="84"/>
      <c r="BR185" s="84"/>
      <c r="BS185" s="84"/>
      <c r="BT185" s="84"/>
      <c r="BU185" s="85"/>
      <c r="BV185" s="49"/>
      <c r="BW185" s="49"/>
      <c r="BX185" s="49"/>
      <c r="BY185" s="49"/>
      <c r="BZ185" s="49"/>
    </row>
    <row r="186" spans="1:78" ht="24.75" customHeight="1">
      <c r="A186" s="113" t="s">
        <v>21</v>
      </c>
      <c r="B186" s="114"/>
      <c r="C186" s="87" t="s">
        <v>200</v>
      </c>
      <c r="D186" s="88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  <c r="S186" s="88"/>
      <c r="T186" s="89"/>
      <c r="U186" s="81">
        <f>U182/U184</f>
        <v>2.47202216066482</v>
      </c>
      <c r="V186" s="86"/>
      <c r="W186" s="86"/>
      <c r="X186" s="86"/>
      <c r="Y186" s="86"/>
      <c r="Z186" s="86"/>
      <c r="AA186" s="82"/>
      <c r="AB186" s="78">
        <f>AB182/AB184</f>
        <v>1767.0333333333335</v>
      </c>
      <c r="AC186" s="79"/>
      <c r="AD186" s="79"/>
      <c r="AE186" s="79"/>
      <c r="AF186" s="79"/>
      <c r="AG186" s="79"/>
      <c r="AH186" s="80"/>
      <c r="AI186" s="81">
        <f>AI182/AI184</f>
        <v>17.01510989010989</v>
      </c>
      <c r="AJ186" s="86"/>
      <c r="AK186" s="86"/>
      <c r="AL186" s="86"/>
      <c r="AM186" s="82"/>
      <c r="AN186" s="81"/>
      <c r="AO186" s="86"/>
      <c r="AP186" s="86"/>
      <c r="AQ186" s="86"/>
      <c r="AR186" s="86"/>
      <c r="AS186" s="86"/>
      <c r="AT186" s="82"/>
      <c r="AU186" s="78"/>
      <c r="AV186" s="79"/>
      <c r="AW186" s="79"/>
      <c r="AX186" s="79"/>
      <c r="AY186" s="79"/>
      <c r="AZ186" s="79"/>
      <c r="BA186" s="80"/>
      <c r="BB186" s="81"/>
      <c r="BC186" s="86"/>
      <c r="BD186" s="86"/>
      <c r="BE186" s="86"/>
      <c r="BF186" s="82"/>
      <c r="BG186" s="81"/>
      <c r="BH186" s="86"/>
      <c r="BI186" s="86"/>
      <c r="BJ186" s="86"/>
      <c r="BK186" s="86"/>
      <c r="BL186" s="86"/>
      <c r="BM186" s="82"/>
      <c r="BN186" s="78"/>
      <c r="BO186" s="79"/>
      <c r="BP186" s="79"/>
      <c r="BQ186" s="79"/>
      <c r="BR186" s="79"/>
      <c r="BS186" s="80"/>
      <c r="BT186" s="81"/>
      <c r="BU186" s="82"/>
      <c r="BV186" s="49"/>
      <c r="BW186" s="49"/>
      <c r="BX186" s="49"/>
      <c r="BY186" s="49"/>
      <c r="BZ186" s="49"/>
    </row>
    <row r="187" spans="1:78" ht="24.75" customHeight="1">
      <c r="A187" s="107" t="s">
        <v>24</v>
      </c>
      <c r="B187" s="108"/>
      <c r="C187" s="83" t="s">
        <v>51</v>
      </c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84"/>
      <c r="U187" s="84"/>
      <c r="V187" s="84"/>
      <c r="W187" s="84"/>
      <c r="X187" s="84"/>
      <c r="Y187" s="84"/>
      <c r="Z187" s="84"/>
      <c r="AA187" s="84"/>
      <c r="AB187" s="84"/>
      <c r="AC187" s="84"/>
      <c r="AD187" s="84"/>
      <c r="AE187" s="84"/>
      <c r="AF187" s="84"/>
      <c r="AG187" s="84"/>
      <c r="AH187" s="84"/>
      <c r="AI187" s="84"/>
      <c r="AJ187" s="84"/>
      <c r="AK187" s="84"/>
      <c r="AL187" s="84"/>
      <c r="AM187" s="84"/>
      <c r="AN187" s="84"/>
      <c r="AO187" s="84"/>
      <c r="AP187" s="84"/>
      <c r="AQ187" s="84"/>
      <c r="AR187" s="84"/>
      <c r="AS187" s="84"/>
      <c r="AT187" s="84"/>
      <c r="AU187" s="84"/>
      <c r="AV187" s="84"/>
      <c r="AW187" s="84"/>
      <c r="AX187" s="84"/>
      <c r="AY187" s="84"/>
      <c r="AZ187" s="84"/>
      <c r="BA187" s="84"/>
      <c r="BB187" s="84"/>
      <c r="BC187" s="84"/>
      <c r="BD187" s="84"/>
      <c r="BE187" s="84"/>
      <c r="BF187" s="84"/>
      <c r="BG187" s="84"/>
      <c r="BH187" s="84"/>
      <c r="BI187" s="84"/>
      <c r="BJ187" s="84"/>
      <c r="BK187" s="84"/>
      <c r="BL187" s="84"/>
      <c r="BM187" s="84"/>
      <c r="BN187" s="84"/>
      <c r="BO187" s="84"/>
      <c r="BP187" s="84"/>
      <c r="BQ187" s="84"/>
      <c r="BR187" s="84"/>
      <c r="BS187" s="84"/>
      <c r="BT187" s="84"/>
      <c r="BU187" s="85"/>
      <c r="BV187" s="49"/>
      <c r="BW187" s="49"/>
      <c r="BX187" s="49"/>
      <c r="BY187" s="49"/>
      <c r="BZ187" s="49"/>
    </row>
    <row r="188" spans="1:78" ht="24.75" customHeight="1">
      <c r="A188" s="113" t="s">
        <v>21</v>
      </c>
      <c r="B188" s="114"/>
      <c r="C188" s="118" t="s">
        <v>201</v>
      </c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  <c r="S188" s="119"/>
      <c r="T188" s="120"/>
      <c r="U188" s="81">
        <v>100</v>
      </c>
      <c r="V188" s="86"/>
      <c r="W188" s="86"/>
      <c r="X188" s="86"/>
      <c r="Y188" s="86"/>
      <c r="Z188" s="86"/>
      <c r="AA188" s="82"/>
      <c r="AB188" s="78">
        <v>100</v>
      </c>
      <c r="AC188" s="79"/>
      <c r="AD188" s="79"/>
      <c r="AE188" s="79"/>
      <c r="AF188" s="79"/>
      <c r="AG188" s="79"/>
      <c r="AH188" s="80"/>
      <c r="AI188" s="81">
        <v>100</v>
      </c>
      <c r="AJ188" s="86"/>
      <c r="AK188" s="86"/>
      <c r="AL188" s="86"/>
      <c r="AM188" s="82"/>
      <c r="AN188" s="81"/>
      <c r="AO188" s="86"/>
      <c r="AP188" s="86"/>
      <c r="AQ188" s="86"/>
      <c r="AR188" s="86"/>
      <c r="AS188" s="86"/>
      <c r="AT188" s="82"/>
      <c r="AU188" s="78"/>
      <c r="AV188" s="79"/>
      <c r="AW188" s="79"/>
      <c r="AX188" s="79"/>
      <c r="AY188" s="79"/>
      <c r="AZ188" s="79"/>
      <c r="BA188" s="80"/>
      <c r="BB188" s="81"/>
      <c r="BC188" s="86"/>
      <c r="BD188" s="86"/>
      <c r="BE188" s="86"/>
      <c r="BF188" s="82"/>
      <c r="BG188" s="81"/>
      <c r="BH188" s="86"/>
      <c r="BI188" s="86"/>
      <c r="BJ188" s="86"/>
      <c r="BK188" s="86"/>
      <c r="BL188" s="86"/>
      <c r="BM188" s="82"/>
      <c r="BN188" s="78"/>
      <c r="BO188" s="79"/>
      <c r="BP188" s="79"/>
      <c r="BQ188" s="79"/>
      <c r="BR188" s="79"/>
      <c r="BS188" s="80"/>
      <c r="BT188" s="81"/>
      <c r="BU188" s="82"/>
      <c r="BV188" s="49"/>
      <c r="BW188" s="49"/>
      <c r="BX188" s="49"/>
      <c r="BY188" s="49"/>
      <c r="BZ188" s="49"/>
    </row>
    <row r="189" spans="1:78" ht="42" customHeight="1">
      <c r="A189" s="68" t="s">
        <v>254</v>
      </c>
      <c r="B189" s="68"/>
      <c r="C189" s="69" t="s">
        <v>242</v>
      </c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9"/>
      <c r="U189" s="64"/>
      <c r="V189" s="64"/>
      <c r="W189" s="64"/>
      <c r="X189" s="64"/>
      <c r="Y189" s="64"/>
      <c r="Z189" s="64"/>
      <c r="AA189" s="64"/>
      <c r="AB189" s="65"/>
      <c r="AC189" s="65"/>
      <c r="AD189" s="65"/>
      <c r="AE189" s="65"/>
      <c r="AF189" s="65"/>
      <c r="AG189" s="65"/>
      <c r="AH189" s="65"/>
      <c r="AI189" s="64"/>
      <c r="AJ189" s="64"/>
      <c r="AK189" s="64"/>
      <c r="AL189" s="64"/>
      <c r="AM189" s="64"/>
      <c r="AN189" s="72">
        <f>AO36</f>
        <v>600</v>
      </c>
      <c r="AO189" s="72"/>
      <c r="AP189" s="72"/>
      <c r="AQ189" s="72"/>
      <c r="AR189" s="72"/>
      <c r="AS189" s="72"/>
      <c r="AT189" s="72"/>
      <c r="AU189" s="128"/>
      <c r="AV189" s="128"/>
      <c r="AW189" s="128"/>
      <c r="AX189" s="128"/>
      <c r="AY189" s="128"/>
      <c r="AZ189" s="128"/>
      <c r="BA189" s="128"/>
      <c r="BB189" s="72">
        <f>AN189</f>
        <v>600</v>
      </c>
      <c r="BC189" s="72"/>
      <c r="BD189" s="72"/>
      <c r="BE189" s="72"/>
      <c r="BF189" s="72"/>
      <c r="BG189" s="64"/>
      <c r="BH189" s="64"/>
      <c r="BI189" s="64"/>
      <c r="BJ189" s="64"/>
      <c r="BK189" s="64"/>
      <c r="BL189" s="64"/>
      <c r="BM189" s="64"/>
      <c r="BN189" s="65"/>
      <c r="BO189" s="65"/>
      <c r="BP189" s="65"/>
      <c r="BQ189" s="65"/>
      <c r="BR189" s="65"/>
      <c r="BS189" s="65"/>
      <c r="BT189" s="64"/>
      <c r="BU189" s="64"/>
      <c r="BV189" s="49"/>
      <c r="BW189" s="49"/>
      <c r="BX189" s="49"/>
      <c r="BY189" s="49"/>
      <c r="BZ189" s="49"/>
    </row>
    <row r="190" spans="1:78" ht="15.75" customHeight="1">
      <c r="A190" s="68" t="s">
        <v>21</v>
      </c>
      <c r="B190" s="68"/>
      <c r="C190" s="69" t="s">
        <v>48</v>
      </c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9"/>
      <c r="W190" s="69"/>
      <c r="X190" s="69"/>
      <c r="Y190" s="69"/>
      <c r="Z190" s="69"/>
      <c r="AA190" s="69"/>
      <c r="AB190" s="69"/>
      <c r="AC190" s="69"/>
      <c r="AD190" s="69"/>
      <c r="AE190" s="69"/>
      <c r="AF190" s="69"/>
      <c r="AG190" s="69"/>
      <c r="AH190" s="69"/>
      <c r="AI190" s="69"/>
      <c r="AJ190" s="69"/>
      <c r="AK190" s="69"/>
      <c r="AL190" s="69"/>
      <c r="AM190" s="69"/>
      <c r="AN190" s="69"/>
      <c r="AO190" s="69"/>
      <c r="AP190" s="69"/>
      <c r="AQ190" s="69"/>
      <c r="AR190" s="69"/>
      <c r="AS190" s="69"/>
      <c r="AT190" s="69"/>
      <c r="AU190" s="69"/>
      <c r="AV190" s="69"/>
      <c r="AW190" s="69"/>
      <c r="AX190" s="69"/>
      <c r="AY190" s="69"/>
      <c r="AZ190" s="69"/>
      <c r="BA190" s="69"/>
      <c r="BB190" s="69"/>
      <c r="BC190" s="69"/>
      <c r="BD190" s="69"/>
      <c r="BE190" s="69"/>
      <c r="BF190" s="69"/>
      <c r="BG190" s="69"/>
      <c r="BH190" s="69"/>
      <c r="BI190" s="69"/>
      <c r="BJ190" s="69"/>
      <c r="BK190" s="69"/>
      <c r="BL190" s="69"/>
      <c r="BM190" s="69"/>
      <c r="BN190" s="69"/>
      <c r="BO190" s="69"/>
      <c r="BP190" s="69"/>
      <c r="BQ190" s="69"/>
      <c r="BR190" s="69"/>
      <c r="BS190" s="69"/>
      <c r="BT190" s="69"/>
      <c r="BU190" s="69"/>
      <c r="BV190" s="49"/>
      <c r="BW190" s="49"/>
      <c r="BX190" s="49"/>
      <c r="BY190" s="49"/>
      <c r="BZ190" s="49"/>
    </row>
    <row r="191" spans="1:78" ht="29.25" customHeight="1">
      <c r="A191" s="66" t="s">
        <v>21</v>
      </c>
      <c r="B191" s="66"/>
      <c r="C191" s="67" t="s">
        <v>109</v>
      </c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4"/>
      <c r="V191" s="64"/>
      <c r="W191" s="64"/>
      <c r="X191" s="64"/>
      <c r="Y191" s="64"/>
      <c r="Z191" s="64"/>
      <c r="AA191" s="64"/>
      <c r="AB191" s="65"/>
      <c r="AC191" s="65"/>
      <c r="AD191" s="65"/>
      <c r="AE191" s="65"/>
      <c r="AF191" s="65"/>
      <c r="AG191" s="65"/>
      <c r="AH191" s="65"/>
      <c r="AI191" s="64"/>
      <c r="AJ191" s="64"/>
      <c r="AK191" s="64"/>
      <c r="AL191" s="64"/>
      <c r="AM191" s="64"/>
      <c r="AN191" s="64">
        <f>AN189</f>
        <v>600</v>
      </c>
      <c r="AO191" s="64"/>
      <c r="AP191" s="64"/>
      <c r="AQ191" s="64"/>
      <c r="AR191" s="64"/>
      <c r="AS191" s="64"/>
      <c r="AT191" s="64"/>
      <c r="AU191" s="65"/>
      <c r="AV191" s="65"/>
      <c r="AW191" s="65"/>
      <c r="AX191" s="65"/>
      <c r="AY191" s="65"/>
      <c r="AZ191" s="65"/>
      <c r="BA191" s="65"/>
      <c r="BB191" s="64">
        <f>AN191</f>
        <v>600</v>
      </c>
      <c r="BC191" s="64"/>
      <c r="BD191" s="64"/>
      <c r="BE191" s="64"/>
      <c r="BF191" s="64"/>
      <c r="BG191" s="64"/>
      <c r="BH191" s="64"/>
      <c r="BI191" s="64"/>
      <c r="BJ191" s="64"/>
      <c r="BK191" s="64"/>
      <c r="BL191" s="64"/>
      <c r="BM191" s="64"/>
      <c r="BN191" s="65"/>
      <c r="BO191" s="65"/>
      <c r="BP191" s="65"/>
      <c r="BQ191" s="65"/>
      <c r="BR191" s="65"/>
      <c r="BS191" s="65"/>
      <c r="BT191" s="64"/>
      <c r="BU191" s="64"/>
      <c r="BV191" s="49"/>
      <c r="BW191" s="49"/>
      <c r="BX191" s="49"/>
      <c r="BY191" s="49"/>
      <c r="BZ191" s="49"/>
    </row>
    <row r="192" spans="1:78" ht="15" customHeight="1">
      <c r="A192" s="113" t="s">
        <v>22</v>
      </c>
      <c r="B192" s="114"/>
      <c r="C192" s="67" t="s">
        <v>110</v>
      </c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81"/>
      <c r="V192" s="86"/>
      <c r="W192" s="86"/>
      <c r="X192" s="86"/>
      <c r="Y192" s="86"/>
      <c r="Z192" s="86"/>
      <c r="AA192" s="82"/>
      <c r="AB192" s="78"/>
      <c r="AC192" s="79"/>
      <c r="AD192" s="79"/>
      <c r="AE192" s="79"/>
      <c r="AF192" s="79"/>
      <c r="AG192" s="79"/>
      <c r="AH192" s="80"/>
      <c r="AI192" s="81"/>
      <c r="AJ192" s="86"/>
      <c r="AK192" s="86"/>
      <c r="AL192" s="86"/>
      <c r="AM192" s="82"/>
      <c r="AN192" s="81">
        <v>1398.2</v>
      </c>
      <c r="AO192" s="86"/>
      <c r="AP192" s="86"/>
      <c r="AQ192" s="86"/>
      <c r="AR192" s="86"/>
      <c r="AS192" s="86"/>
      <c r="AT192" s="82"/>
      <c r="AU192" s="78"/>
      <c r="AV192" s="79"/>
      <c r="AW192" s="79"/>
      <c r="AX192" s="79"/>
      <c r="AY192" s="79"/>
      <c r="AZ192" s="79"/>
      <c r="BA192" s="80"/>
      <c r="BB192" s="81">
        <f>AN192</f>
        <v>1398.2</v>
      </c>
      <c r="BC192" s="86"/>
      <c r="BD192" s="86"/>
      <c r="BE192" s="86"/>
      <c r="BF192" s="82"/>
      <c r="BG192" s="81"/>
      <c r="BH192" s="86"/>
      <c r="BI192" s="86"/>
      <c r="BJ192" s="86"/>
      <c r="BK192" s="86"/>
      <c r="BL192" s="86"/>
      <c r="BM192" s="82"/>
      <c r="BN192" s="78"/>
      <c r="BO192" s="79"/>
      <c r="BP192" s="79"/>
      <c r="BQ192" s="79"/>
      <c r="BR192" s="79"/>
      <c r="BS192" s="80"/>
      <c r="BT192" s="64"/>
      <c r="BU192" s="64"/>
      <c r="BV192" s="49"/>
      <c r="BW192" s="49"/>
      <c r="BX192" s="49"/>
      <c r="BY192" s="49"/>
      <c r="BZ192" s="49"/>
    </row>
    <row r="193" spans="1:78" ht="18" customHeight="1">
      <c r="A193" s="107" t="s">
        <v>24</v>
      </c>
      <c r="B193" s="108"/>
      <c r="C193" s="83" t="s">
        <v>51</v>
      </c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84"/>
      <c r="U193" s="84"/>
      <c r="V193" s="84"/>
      <c r="W193" s="84"/>
      <c r="X193" s="84"/>
      <c r="Y193" s="84"/>
      <c r="Z193" s="84"/>
      <c r="AA193" s="84"/>
      <c r="AB193" s="84"/>
      <c r="AC193" s="84"/>
      <c r="AD193" s="84"/>
      <c r="AE193" s="84"/>
      <c r="AF193" s="84"/>
      <c r="AG193" s="84"/>
      <c r="AH193" s="84"/>
      <c r="AI193" s="84"/>
      <c r="AJ193" s="84"/>
      <c r="AK193" s="84"/>
      <c r="AL193" s="84"/>
      <c r="AM193" s="84"/>
      <c r="AN193" s="84"/>
      <c r="AO193" s="84"/>
      <c r="AP193" s="84"/>
      <c r="AQ193" s="84"/>
      <c r="AR193" s="84"/>
      <c r="AS193" s="84"/>
      <c r="AT193" s="84"/>
      <c r="AU193" s="84"/>
      <c r="AV193" s="84"/>
      <c r="AW193" s="84"/>
      <c r="AX193" s="84"/>
      <c r="AY193" s="84"/>
      <c r="AZ193" s="84"/>
      <c r="BA193" s="84"/>
      <c r="BB193" s="84"/>
      <c r="BC193" s="84"/>
      <c r="BD193" s="84"/>
      <c r="BE193" s="84"/>
      <c r="BF193" s="84"/>
      <c r="BG193" s="84"/>
      <c r="BH193" s="84"/>
      <c r="BI193" s="84"/>
      <c r="BJ193" s="84"/>
      <c r="BK193" s="84"/>
      <c r="BL193" s="84"/>
      <c r="BM193" s="84"/>
      <c r="BN193" s="84"/>
      <c r="BO193" s="84"/>
      <c r="BP193" s="84"/>
      <c r="BQ193" s="84"/>
      <c r="BR193" s="84"/>
      <c r="BS193" s="84"/>
      <c r="BT193" s="84"/>
      <c r="BU193" s="85"/>
      <c r="BV193" s="49"/>
      <c r="BW193" s="49"/>
      <c r="BX193" s="49"/>
      <c r="BY193" s="49"/>
      <c r="BZ193" s="49"/>
    </row>
    <row r="194" spans="1:78" ht="30" customHeight="1">
      <c r="A194" s="66" t="s">
        <v>21</v>
      </c>
      <c r="B194" s="66"/>
      <c r="C194" s="67" t="s">
        <v>111</v>
      </c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4"/>
      <c r="V194" s="64"/>
      <c r="W194" s="64"/>
      <c r="X194" s="64"/>
      <c r="Y194" s="64"/>
      <c r="Z194" s="64"/>
      <c r="AA194" s="64"/>
      <c r="AB194" s="65"/>
      <c r="AC194" s="65"/>
      <c r="AD194" s="65"/>
      <c r="AE194" s="65"/>
      <c r="AF194" s="65"/>
      <c r="AG194" s="65"/>
      <c r="AH194" s="65"/>
      <c r="AI194" s="64"/>
      <c r="AJ194" s="64"/>
      <c r="AK194" s="64"/>
      <c r="AL194" s="64"/>
      <c r="AM194" s="64"/>
      <c r="AN194" s="64">
        <v>43</v>
      </c>
      <c r="AO194" s="64"/>
      <c r="AP194" s="64"/>
      <c r="AQ194" s="64"/>
      <c r="AR194" s="64"/>
      <c r="AS194" s="64"/>
      <c r="AT194" s="64"/>
      <c r="AU194" s="65"/>
      <c r="AV194" s="65"/>
      <c r="AW194" s="65"/>
      <c r="AX194" s="65"/>
      <c r="AY194" s="65"/>
      <c r="AZ194" s="65"/>
      <c r="BA194" s="65"/>
      <c r="BB194" s="64">
        <f>AN194</f>
        <v>43</v>
      </c>
      <c r="BC194" s="64"/>
      <c r="BD194" s="64"/>
      <c r="BE194" s="64"/>
      <c r="BF194" s="64"/>
      <c r="BG194" s="64"/>
      <c r="BH194" s="64"/>
      <c r="BI194" s="64"/>
      <c r="BJ194" s="64"/>
      <c r="BK194" s="64"/>
      <c r="BL194" s="64"/>
      <c r="BM194" s="64"/>
      <c r="BN194" s="65"/>
      <c r="BO194" s="65"/>
      <c r="BP194" s="65"/>
      <c r="BQ194" s="65"/>
      <c r="BR194" s="65"/>
      <c r="BS194" s="65"/>
      <c r="BT194" s="64"/>
      <c r="BU194" s="64"/>
      <c r="BV194" s="49"/>
      <c r="BW194" s="49"/>
      <c r="BX194" s="49"/>
      <c r="BY194" s="49"/>
      <c r="BZ194" s="49"/>
    </row>
    <row r="195" spans="1:78" ht="30.75" customHeight="1">
      <c r="A195" s="66" t="s">
        <v>22</v>
      </c>
      <c r="B195" s="66"/>
      <c r="C195" s="127" t="s">
        <v>179</v>
      </c>
      <c r="D195" s="127"/>
      <c r="E195" s="127"/>
      <c r="F195" s="127"/>
      <c r="G195" s="127"/>
      <c r="H195" s="127"/>
      <c r="I195" s="127"/>
      <c r="J195" s="127"/>
      <c r="K195" s="127"/>
      <c r="L195" s="127"/>
      <c r="M195" s="127"/>
      <c r="N195" s="127"/>
      <c r="O195" s="127"/>
      <c r="P195" s="127"/>
      <c r="Q195" s="127"/>
      <c r="R195" s="127"/>
      <c r="S195" s="127"/>
      <c r="T195" s="127"/>
      <c r="U195" s="64"/>
      <c r="V195" s="64"/>
      <c r="W195" s="64"/>
      <c r="X195" s="64"/>
      <c r="Y195" s="64"/>
      <c r="Z195" s="64"/>
      <c r="AA195" s="64"/>
      <c r="AB195" s="65"/>
      <c r="AC195" s="65"/>
      <c r="AD195" s="65"/>
      <c r="AE195" s="65"/>
      <c r="AF195" s="65"/>
      <c r="AG195" s="65"/>
      <c r="AH195" s="65"/>
      <c r="AI195" s="64"/>
      <c r="AJ195" s="64"/>
      <c r="AK195" s="64"/>
      <c r="AL195" s="64"/>
      <c r="AM195" s="64"/>
      <c r="AN195" s="64">
        <v>58</v>
      </c>
      <c r="AO195" s="64"/>
      <c r="AP195" s="64"/>
      <c r="AQ195" s="64"/>
      <c r="AR195" s="64"/>
      <c r="AS195" s="64"/>
      <c r="AT195" s="64"/>
      <c r="AU195" s="65"/>
      <c r="AV195" s="65"/>
      <c r="AW195" s="65"/>
      <c r="AX195" s="65"/>
      <c r="AY195" s="65"/>
      <c r="AZ195" s="65"/>
      <c r="BA195" s="65"/>
      <c r="BB195" s="64">
        <f>AN195</f>
        <v>58</v>
      </c>
      <c r="BC195" s="64"/>
      <c r="BD195" s="64"/>
      <c r="BE195" s="64"/>
      <c r="BF195" s="64"/>
      <c r="BG195" s="64"/>
      <c r="BH195" s="64"/>
      <c r="BI195" s="64"/>
      <c r="BJ195" s="64"/>
      <c r="BK195" s="64"/>
      <c r="BL195" s="64"/>
      <c r="BM195" s="64"/>
      <c r="BN195" s="65"/>
      <c r="BO195" s="65"/>
      <c r="BP195" s="65"/>
      <c r="BQ195" s="65"/>
      <c r="BR195" s="65"/>
      <c r="BS195" s="65"/>
      <c r="BT195" s="64"/>
      <c r="BU195" s="64"/>
      <c r="BV195" s="49"/>
      <c r="BW195" s="49"/>
      <c r="BX195" s="49"/>
      <c r="BY195" s="49"/>
      <c r="BZ195" s="49"/>
    </row>
    <row r="196" spans="1:78" ht="18" customHeight="1">
      <c r="A196" s="62"/>
      <c r="B196" s="62"/>
      <c r="C196" s="63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  <c r="AZ196" s="63"/>
      <c r="BA196" s="63"/>
      <c r="BB196" s="63"/>
      <c r="BC196" s="63"/>
      <c r="BD196" s="63"/>
      <c r="BE196" s="63"/>
      <c r="BF196" s="63"/>
      <c r="BG196" s="63"/>
      <c r="BH196" s="63"/>
      <c r="BI196" s="63"/>
      <c r="BJ196" s="63"/>
      <c r="BK196" s="63"/>
      <c r="BL196" s="63"/>
      <c r="BM196" s="63"/>
      <c r="BN196" s="63"/>
      <c r="BO196" s="63"/>
      <c r="BP196" s="63"/>
      <c r="BQ196" s="63"/>
      <c r="BR196" s="63"/>
      <c r="BS196" s="63"/>
      <c r="BT196" s="63"/>
      <c r="BU196" s="63"/>
      <c r="BV196" s="49"/>
      <c r="BW196" s="49"/>
      <c r="BX196" s="49"/>
      <c r="BY196" s="49"/>
      <c r="BZ196" s="49"/>
    </row>
    <row r="197" spans="1:78" ht="20.25" customHeight="1">
      <c r="A197" s="57"/>
      <c r="B197" s="57"/>
      <c r="C197" s="56"/>
      <c r="D197" s="56"/>
      <c r="E197" s="56"/>
      <c r="F197" s="96" t="s">
        <v>207</v>
      </c>
      <c r="G197" s="96"/>
      <c r="H197" s="97" t="s">
        <v>208</v>
      </c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7"/>
      <c r="AV197" s="97"/>
      <c r="AW197" s="97"/>
      <c r="AX197" s="97"/>
      <c r="AY197" s="97"/>
      <c r="AZ197" s="97"/>
      <c r="BA197" s="97"/>
      <c r="BB197" s="97"/>
      <c r="BC197" s="97"/>
      <c r="BD197" s="97"/>
      <c r="BE197" s="97"/>
      <c r="BF197" s="97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7"/>
      <c r="BS197" s="97"/>
      <c r="BT197" s="97"/>
      <c r="BU197" s="97"/>
      <c r="BV197" s="49"/>
      <c r="BW197" s="49"/>
      <c r="BX197" s="49"/>
      <c r="BY197" s="49"/>
      <c r="BZ197" s="49"/>
    </row>
    <row r="198" spans="1:78" ht="36" customHeight="1">
      <c r="A198" s="66" t="s">
        <v>209</v>
      </c>
      <c r="B198" s="66"/>
      <c r="C198" s="66"/>
      <c r="D198" s="73" t="s">
        <v>10</v>
      </c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73"/>
      <c r="U198" s="73"/>
      <c r="V198" s="73"/>
      <c r="W198" s="73"/>
      <c r="X198" s="73"/>
      <c r="Y198" s="73"/>
      <c r="Z198" s="64" t="s">
        <v>214</v>
      </c>
      <c r="AA198" s="64"/>
      <c r="AB198" s="64"/>
      <c r="AC198" s="64"/>
      <c r="AD198" s="64"/>
      <c r="AE198" s="64"/>
      <c r="AF198" s="64"/>
      <c r="AG198" s="64"/>
      <c r="AH198" s="64"/>
      <c r="AI198" s="64"/>
      <c r="AJ198" s="64"/>
      <c r="AK198" s="64" t="s">
        <v>213</v>
      </c>
      <c r="AL198" s="64"/>
      <c r="AM198" s="64"/>
      <c r="AN198" s="64"/>
      <c r="AO198" s="64"/>
      <c r="AP198" s="64"/>
      <c r="AQ198" s="64"/>
      <c r="AR198" s="64"/>
      <c r="AS198" s="64"/>
      <c r="AT198" s="64"/>
      <c r="AU198" s="64"/>
      <c r="AV198" s="65" t="s">
        <v>212</v>
      </c>
      <c r="AW198" s="65"/>
      <c r="AX198" s="65"/>
      <c r="AY198" s="65"/>
      <c r="AZ198" s="65"/>
      <c r="BA198" s="65"/>
      <c r="BB198" s="65"/>
      <c r="BC198" s="65"/>
      <c r="BD198" s="65"/>
      <c r="BE198" s="64" t="s">
        <v>79</v>
      </c>
      <c r="BF198" s="64"/>
      <c r="BG198" s="64"/>
      <c r="BH198" s="64"/>
      <c r="BI198" s="64"/>
      <c r="BJ198" s="64"/>
      <c r="BK198" s="64"/>
      <c r="BL198" s="64"/>
      <c r="BM198" s="64"/>
      <c r="BN198" s="65" t="s">
        <v>211</v>
      </c>
      <c r="BO198" s="65"/>
      <c r="BP198" s="65"/>
      <c r="BQ198" s="65"/>
      <c r="BR198" s="65"/>
      <c r="BS198" s="65"/>
      <c r="BT198" s="64" t="s">
        <v>210</v>
      </c>
      <c r="BU198" s="64"/>
      <c r="BV198" s="49"/>
      <c r="BW198" s="49"/>
      <c r="BX198" s="49"/>
      <c r="BY198" s="49"/>
      <c r="BZ198" s="49"/>
    </row>
    <row r="199" spans="1:78" ht="14.25" customHeight="1">
      <c r="A199" s="66" t="s">
        <v>21</v>
      </c>
      <c r="B199" s="66"/>
      <c r="C199" s="66"/>
      <c r="D199" s="98">
        <v>2</v>
      </c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100"/>
      <c r="Z199" s="101">
        <v>3</v>
      </c>
      <c r="AA199" s="102"/>
      <c r="AB199" s="102"/>
      <c r="AC199" s="102"/>
      <c r="AD199" s="102"/>
      <c r="AE199" s="102"/>
      <c r="AF199" s="102"/>
      <c r="AG199" s="102"/>
      <c r="AH199" s="102"/>
      <c r="AI199" s="102"/>
      <c r="AJ199" s="103"/>
      <c r="AK199" s="101">
        <v>4</v>
      </c>
      <c r="AL199" s="102"/>
      <c r="AM199" s="102"/>
      <c r="AN199" s="102"/>
      <c r="AO199" s="102"/>
      <c r="AP199" s="102"/>
      <c r="AQ199" s="102"/>
      <c r="AR199" s="102"/>
      <c r="AS199" s="102"/>
      <c r="AT199" s="102"/>
      <c r="AU199" s="103"/>
      <c r="AV199" s="93">
        <v>5</v>
      </c>
      <c r="AW199" s="94"/>
      <c r="AX199" s="94"/>
      <c r="AY199" s="94"/>
      <c r="AZ199" s="94"/>
      <c r="BA199" s="94"/>
      <c r="BB199" s="94"/>
      <c r="BC199" s="94"/>
      <c r="BD199" s="95"/>
      <c r="BE199" s="101" t="s">
        <v>215</v>
      </c>
      <c r="BF199" s="102"/>
      <c r="BG199" s="102"/>
      <c r="BH199" s="102"/>
      <c r="BI199" s="102"/>
      <c r="BJ199" s="102"/>
      <c r="BK199" s="102"/>
      <c r="BL199" s="102"/>
      <c r="BM199" s="103"/>
      <c r="BN199" s="93">
        <v>7</v>
      </c>
      <c r="BO199" s="94"/>
      <c r="BP199" s="94"/>
      <c r="BQ199" s="94"/>
      <c r="BR199" s="94"/>
      <c r="BS199" s="95"/>
      <c r="BT199" s="101" t="s">
        <v>216</v>
      </c>
      <c r="BU199" s="103"/>
      <c r="BV199" s="49"/>
      <c r="BW199" s="49"/>
      <c r="BX199" s="49"/>
      <c r="BY199" s="49"/>
      <c r="BZ199" s="49"/>
    </row>
    <row r="200" spans="1:78" ht="20.25" customHeight="1">
      <c r="A200" s="68" t="s">
        <v>21</v>
      </c>
      <c r="B200" s="68"/>
      <c r="C200" s="68"/>
      <c r="D200" s="83" t="s">
        <v>217</v>
      </c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84"/>
      <c r="U200" s="84"/>
      <c r="V200" s="84"/>
      <c r="W200" s="84"/>
      <c r="X200" s="84"/>
      <c r="Y200" s="85"/>
      <c r="Z200" s="81" t="s">
        <v>36</v>
      </c>
      <c r="AA200" s="86"/>
      <c r="AB200" s="86"/>
      <c r="AC200" s="86"/>
      <c r="AD200" s="86"/>
      <c r="AE200" s="86"/>
      <c r="AF200" s="86"/>
      <c r="AG200" s="86"/>
      <c r="AH200" s="86"/>
      <c r="AI200" s="86"/>
      <c r="AJ200" s="82"/>
      <c r="AK200" s="81"/>
      <c r="AL200" s="86"/>
      <c r="AM200" s="86"/>
      <c r="AN200" s="86"/>
      <c r="AO200" s="86"/>
      <c r="AP200" s="86"/>
      <c r="AQ200" s="86"/>
      <c r="AR200" s="86"/>
      <c r="AS200" s="86"/>
      <c r="AT200" s="86"/>
      <c r="AU200" s="82"/>
      <c r="AV200" s="78"/>
      <c r="AW200" s="79"/>
      <c r="AX200" s="79"/>
      <c r="AY200" s="79"/>
      <c r="AZ200" s="79"/>
      <c r="BA200" s="79"/>
      <c r="BB200" s="79"/>
      <c r="BC200" s="79"/>
      <c r="BD200" s="80"/>
      <c r="BE200" s="81"/>
      <c r="BF200" s="86"/>
      <c r="BG200" s="86"/>
      <c r="BH200" s="86"/>
      <c r="BI200" s="86"/>
      <c r="BJ200" s="86"/>
      <c r="BK200" s="86"/>
      <c r="BL200" s="86"/>
      <c r="BM200" s="82"/>
      <c r="BN200" s="78" t="s">
        <v>36</v>
      </c>
      <c r="BO200" s="79"/>
      <c r="BP200" s="79"/>
      <c r="BQ200" s="79"/>
      <c r="BR200" s="79"/>
      <c r="BS200" s="80"/>
      <c r="BT200" s="81" t="s">
        <v>36</v>
      </c>
      <c r="BU200" s="82"/>
      <c r="BV200" s="49"/>
      <c r="BW200" s="49"/>
      <c r="BX200" s="49"/>
      <c r="BY200" s="49"/>
      <c r="BZ200" s="49"/>
    </row>
    <row r="201" spans="1:78" ht="20.25" customHeight="1">
      <c r="A201" s="68"/>
      <c r="B201" s="68"/>
      <c r="C201" s="68"/>
      <c r="D201" s="87" t="s">
        <v>218</v>
      </c>
      <c r="E201" s="88"/>
      <c r="F201" s="88"/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  <c r="S201" s="88"/>
      <c r="T201" s="88"/>
      <c r="U201" s="88"/>
      <c r="V201" s="88"/>
      <c r="W201" s="88"/>
      <c r="X201" s="88"/>
      <c r="Y201" s="89"/>
      <c r="Z201" s="81" t="s">
        <v>36</v>
      </c>
      <c r="AA201" s="86"/>
      <c r="AB201" s="86"/>
      <c r="AC201" s="86"/>
      <c r="AD201" s="86"/>
      <c r="AE201" s="86"/>
      <c r="AF201" s="86"/>
      <c r="AG201" s="86"/>
      <c r="AH201" s="86"/>
      <c r="AI201" s="86"/>
      <c r="AJ201" s="82"/>
      <c r="AK201" s="81"/>
      <c r="AL201" s="86"/>
      <c r="AM201" s="86"/>
      <c r="AN201" s="86"/>
      <c r="AO201" s="86"/>
      <c r="AP201" s="86"/>
      <c r="AQ201" s="86"/>
      <c r="AR201" s="86"/>
      <c r="AS201" s="86"/>
      <c r="AT201" s="86"/>
      <c r="AU201" s="82"/>
      <c r="AV201" s="78"/>
      <c r="AW201" s="79"/>
      <c r="AX201" s="79"/>
      <c r="AY201" s="79"/>
      <c r="AZ201" s="79"/>
      <c r="BA201" s="79"/>
      <c r="BB201" s="79"/>
      <c r="BC201" s="79"/>
      <c r="BD201" s="80"/>
      <c r="BE201" s="81"/>
      <c r="BF201" s="86"/>
      <c r="BG201" s="86"/>
      <c r="BH201" s="86"/>
      <c r="BI201" s="86"/>
      <c r="BJ201" s="86"/>
      <c r="BK201" s="86"/>
      <c r="BL201" s="86"/>
      <c r="BM201" s="82"/>
      <c r="BN201" s="78" t="s">
        <v>36</v>
      </c>
      <c r="BO201" s="79"/>
      <c r="BP201" s="79"/>
      <c r="BQ201" s="79"/>
      <c r="BR201" s="79"/>
      <c r="BS201" s="80"/>
      <c r="BT201" s="81" t="s">
        <v>36</v>
      </c>
      <c r="BU201" s="82"/>
      <c r="BV201" s="49"/>
      <c r="BW201" s="49"/>
      <c r="BX201" s="49"/>
      <c r="BY201" s="49"/>
      <c r="BZ201" s="49"/>
    </row>
    <row r="202" spans="1:78" ht="26.25" customHeight="1">
      <c r="A202" s="68"/>
      <c r="B202" s="68"/>
      <c r="C202" s="68"/>
      <c r="D202" s="87" t="s">
        <v>219</v>
      </c>
      <c r="E202" s="88"/>
      <c r="F202" s="88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  <c r="S202" s="88"/>
      <c r="T202" s="88"/>
      <c r="U202" s="88"/>
      <c r="V202" s="88"/>
      <c r="W202" s="88"/>
      <c r="X202" s="88"/>
      <c r="Y202" s="89"/>
      <c r="Z202" s="81" t="s">
        <v>36</v>
      </c>
      <c r="AA202" s="86"/>
      <c r="AB202" s="86"/>
      <c r="AC202" s="86"/>
      <c r="AD202" s="86"/>
      <c r="AE202" s="86"/>
      <c r="AF202" s="86"/>
      <c r="AG202" s="86"/>
      <c r="AH202" s="86"/>
      <c r="AI202" s="86"/>
      <c r="AJ202" s="82"/>
      <c r="AK202" s="81"/>
      <c r="AL202" s="86"/>
      <c r="AM202" s="86"/>
      <c r="AN202" s="86"/>
      <c r="AO202" s="86"/>
      <c r="AP202" s="86"/>
      <c r="AQ202" s="86"/>
      <c r="AR202" s="86"/>
      <c r="AS202" s="86"/>
      <c r="AT202" s="86"/>
      <c r="AU202" s="82"/>
      <c r="AV202" s="78"/>
      <c r="AW202" s="79"/>
      <c r="AX202" s="79"/>
      <c r="AY202" s="79"/>
      <c r="AZ202" s="79"/>
      <c r="BA202" s="79"/>
      <c r="BB202" s="79"/>
      <c r="BC202" s="79"/>
      <c r="BD202" s="80"/>
      <c r="BE202" s="81"/>
      <c r="BF202" s="86"/>
      <c r="BG202" s="86"/>
      <c r="BH202" s="86"/>
      <c r="BI202" s="86"/>
      <c r="BJ202" s="86"/>
      <c r="BK202" s="86"/>
      <c r="BL202" s="86"/>
      <c r="BM202" s="82"/>
      <c r="BN202" s="78" t="s">
        <v>36</v>
      </c>
      <c r="BO202" s="79"/>
      <c r="BP202" s="79"/>
      <c r="BQ202" s="79"/>
      <c r="BR202" s="79"/>
      <c r="BS202" s="80"/>
      <c r="BT202" s="81" t="s">
        <v>36</v>
      </c>
      <c r="BU202" s="82"/>
      <c r="BV202" s="49"/>
      <c r="BW202" s="49"/>
      <c r="BX202" s="49"/>
      <c r="BY202" s="49"/>
      <c r="BZ202" s="49"/>
    </row>
    <row r="203" spans="1:78" ht="20.25" customHeight="1">
      <c r="A203" s="68"/>
      <c r="B203" s="68"/>
      <c r="C203" s="68"/>
      <c r="D203" s="87" t="s">
        <v>220</v>
      </c>
      <c r="E203" s="88"/>
      <c r="F203" s="88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  <c r="S203" s="88"/>
      <c r="T203" s="88"/>
      <c r="U203" s="88"/>
      <c r="V203" s="88"/>
      <c r="W203" s="88"/>
      <c r="X203" s="88"/>
      <c r="Y203" s="89"/>
      <c r="Z203" s="81" t="s">
        <v>36</v>
      </c>
      <c r="AA203" s="86"/>
      <c r="AB203" s="86"/>
      <c r="AC203" s="86"/>
      <c r="AD203" s="86"/>
      <c r="AE203" s="86"/>
      <c r="AF203" s="86"/>
      <c r="AG203" s="86"/>
      <c r="AH203" s="86"/>
      <c r="AI203" s="86"/>
      <c r="AJ203" s="82"/>
      <c r="AK203" s="81"/>
      <c r="AL203" s="86"/>
      <c r="AM203" s="86"/>
      <c r="AN203" s="86"/>
      <c r="AO203" s="86"/>
      <c r="AP203" s="86"/>
      <c r="AQ203" s="86"/>
      <c r="AR203" s="86"/>
      <c r="AS203" s="86"/>
      <c r="AT203" s="86"/>
      <c r="AU203" s="82"/>
      <c r="AV203" s="78"/>
      <c r="AW203" s="79"/>
      <c r="AX203" s="79"/>
      <c r="AY203" s="79"/>
      <c r="AZ203" s="79"/>
      <c r="BA203" s="79"/>
      <c r="BB203" s="79"/>
      <c r="BC203" s="79"/>
      <c r="BD203" s="80"/>
      <c r="BE203" s="81"/>
      <c r="BF203" s="86"/>
      <c r="BG203" s="86"/>
      <c r="BH203" s="86"/>
      <c r="BI203" s="86"/>
      <c r="BJ203" s="86"/>
      <c r="BK203" s="86"/>
      <c r="BL203" s="86"/>
      <c r="BM203" s="82"/>
      <c r="BN203" s="78" t="s">
        <v>36</v>
      </c>
      <c r="BO203" s="79"/>
      <c r="BP203" s="79"/>
      <c r="BQ203" s="79"/>
      <c r="BR203" s="79"/>
      <c r="BS203" s="80"/>
      <c r="BT203" s="81" t="s">
        <v>36</v>
      </c>
      <c r="BU203" s="82"/>
      <c r="BV203" s="49"/>
      <c r="BW203" s="49"/>
      <c r="BX203" s="49"/>
      <c r="BY203" s="49"/>
      <c r="BZ203" s="49"/>
    </row>
    <row r="204" spans="1:78" ht="20.25" customHeight="1">
      <c r="A204" s="68"/>
      <c r="B204" s="68"/>
      <c r="C204" s="68"/>
      <c r="D204" s="87" t="s">
        <v>221</v>
      </c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  <c r="S204" s="88"/>
      <c r="T204" s="88"/>
      <c r="U204" s="88"/>
      <c r="V204" s="88"/>
      <c r="W204" s="88"/>
      <c r="X204" s="88"/>
      <c r="Y204" s="89"/>
      <c r="Z204" s="81" t="s">
        <v>36</v>
      </c>
      <c r="AA204" s="86"/>
      <c r="AB204" s="86"/>
      <c r="AC204" s="86"/>
      <c r="AD204" s="86"/>
      <c r="AE204" s="86"/>
      <c r="AF204" s="86"/>
      <c r="AG204" s="86"/>
      <c r="AH204" s="86"/>
      <c r="AI204" s="86"/>
      <c r="AJ204" s="82"/>
      <c r="AK204" s="81"/>
      <c r="AL204" s="86"/>
      <c r="AM204" s="86"/>
      <c r="AN204" s="86"/>
      <c r="AO204" s="86"/>
      <c r="AP204" s="86"/>
      <c r="AQ204" s="86"/>
      <c r="AR204" s="86"/>
      <c r="AS204" s="86"/>
      <c r="AT204" s="86"/>
      <c r="AU204" s="82"/>
      <c r="AV204" s="78"/>
      <c r="AW204" s="79"/>
      <c r="AX204" s="79"/>
      <c r="AY204" s="79"/>
      <c r="AZ204" s="79"/>
      <c r="BA204" s="79"/>
      <c r="BB204" s="79"/>
      <c r="BC204" s="79"/>
      <c r="BD204" s="80"/>
      <c r="BE204" s="81"/>
      <c r="BF204" s="86"/>
      <c r="BG204" s="86"/>
      <c r="BH204" s="86"/>
      <c r="BI204" s="86"/>
      <c r="BJ204" s="86"/>
      <c r="BK204" s="86"/>
      <c r="BL204" s="86"/>
      <c r="BM204" s="82"/>
      <c r="BN204" s="78" t="s">
        <v>36</v>
      </c>
      <c r="BO204" s="79"/>
      <c r="BP204" s="79"/>
      <c r="BQ204" s="79"/>
      <c r="BR204" s="79"/>
      <c r="BS204" s="80"/>
      <c r="BT204" s="81" t="s">
        <v>36</v>
      </c>
      <c r="BU204" s="82"/>
      <c r="BV204" s="49"/>
      <c r="BW204" s="49"/>
      <c r="BX204" s="49"/>
      <c r="BY204" s="49"/>
      <c r="BZ204" s="49"/>
    </row>
    <row r="205" spans="1:78" ht="20.25" customHeight="1">
      <c r="A205" s="68" t="s">
        <v>22</v>
      </c>
      <c r="B205" s="68"/>
      <c r="C205" s="68"/>
      <c r="D205" s="83" t="s">
        <v>222</v>
      </c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84"/>
      <c r="U205" s="84"/>
      <c r="V205" s="84"/>
      <c r="W205" s="84"/>
      <c r="X205" s="84"/>
      <c r="Y205" s="85"/>
      <c r="Z205" s="81" t="s">
        <v>36</v>
      </c>
      <c r="AA205" s="86"/>
      <c r="AB205" s="86"/>
      <c r="AC205" s="86"/>
      <c r="AD205" s="86"/>
      <c r="AE205" s="86"/>
      <c r="AF205" s="86"/>
      <c r="AG205" s="86"/>
      <c r="AH205" s="86"/>
      <c r="AI205" s="86"/>
      <c r="AJ205" s="82"/>
      <c r="AK205" s="81"/>
      <c r="AL205" s="86"/>
      <c r="AM205" s="86"/>
      <c r="AN205" s="86"/>
      <c r="AO205" s="86"/>
      <c r="AP205" s="86"/>
      <c r="AQ205" s="86"/>
      <c r="AR205" s="86"/>
      <c r="AS205" s="86"/>
      <c r="AT205" s="86"/>
      <c r="AU205" s="82"/>
      <c r="AV205" s="78"/>
      <c r="AW205" s="79"/>
      <c r="AX205" s="79"/>
      <c r="AY205" s="79"/>
      <c r="AZ205" s="79"/>
      <c r="BA205" s="79"/>
      <c r="BB205" s="79"/>
      <c r="BC205" s="79"/>
      <c r="BD205" s="80"/>
      <c r="BE205" s="81"/>
      <c r="BF205" s="86"/>
      <c r="BG205" s="86"/>
      <c r="BH205" s="86"/>
      <c r="BI205" s="86"/>
      <c r="BJ205" s="86"/>
      <c r="BK205" s="86"/>
      <c r="BL205" s="86"/>
      <c r="BM205" s="82"/>
      <c r="BN205" s="78" t="s">
        <v>36</v>
      </c>
      <c r="BO205" s="79"/>
      <c r="BP205" s="79"/>
      <c r="BQ205" s="79"/>
      <c r="BR205" s="79"/>
      <c r="BS205" s="80"/>
      <c r="BT205" s="81" t="s">
        <v>36</v>
      </c>
      <c r="BU205" s="82"/>
      <c r="BV205" s="49"/>
      <c r="BW205" s="49"/>
      <c r="BX205" s="49"/>
      <c r="BY205" s="49"/>
      <c r="BZ205" s="49"/>
    </row>
    <row r="206" spans="1:78" ht="20.25" customHeight="1">
      <c r="A206" s="68" t="s">
        <v>136</v>
      </c>
      <c r="B206" s="68"/>
      <c r="C206" s="68"/>
      <c r="D206" s="83" t="s">
        <v>223</v>
      </c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84"/>
      <c r="U206" s="84"/>
      <c r="V206" s="84"/>
      <c r="W206" s="84"/>
      <c r="X206" s="84"/>
      <c r="Y206" s="85"/>
      <c r="Z206" s="81"/>
      <c r="AA206" s="86"/>
      <c r="AB206" s="86"/>
      <c r="AC206" s="86"/>
      <c r="AD206" s="86"/>
      <c r="AE206" s="86"/>
      <c r="AF206" s="86"/>
      <c r="AG206" s="86"/>
      <c r="AH206" s="86"/>
      <c r="AI206" s="86"/>
      <c r="AJ206" s="82"/>
      <c r="AK206" s="81"/>
      <c r="AL206" s="86"/>
      <c r="AM206" s="86"/>
      <c r="AN206" s="86"/>
      <c r="AO206" s="86"/>
      <c r="AP206" s="86"/>
      <c r="AQ206" s="86"/>
      <c r="AR206" s="86"/>
      <c r="AS206" s="86"/>
      <c r="AT206" s="86"/>
      <c r="AU206" s="82"/>
      <c r="AV206" s="78"/>
      <c r="AW206" s="79"/>
      <c r="AX206" s="79"/>
      <c r="AY206" s="79"/>
      <c r="AZ206" s="79"/>
      <c r="BA206" s="79"/>
      <c r="BB206" s="79"/>
      <c r="BC206" s="79"/>
      <c r="BD206" s="80"/>
      <c r="BE206" s="81"/>
      <c r="BF206" s="86"/>
      <c r="BG206" s="86"/>
      <c r="BH206" s="86"/>
      <c r="BI206" s="86"/>
      <c r="BJ206" s="86"/>
      <c r="BK206" s="86"/>
      <c r="BL206" s="86"/>
      <c r="BM206" s="82"/>
      <c r="BN206" s="78"/>
      <c r="BO206" s="79"/>
      <c r="BP206" s="79"/>
      <c r="BQ206" s="79"/>
      <c r="BR206" s="79"/>
      <c r="BS206" s="80"/>
      <c r="BT206" s="81"/>
      <c r="BU206" s="82"/>
      <c r="BV206" s="49"/>
      <c r="BW206" s="49"/>
      <c r="BX206" s="49"/>
      <c r="BY206" s="49"/>
      <c r="BZ206" s="49"/>
    </row>
    <row r="207" spans="1:78" ht="20.25" customHeight="1">
      <c r="A207" s="68"/>
      <c r="B207" s="68"/>
      <c r="C207" s="68"/>
      <c r="D207" s="90" t="s">
        <v>59</v>
      </c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91"/>
      <c r="U207" s="91"/>
      <c r="V207" s="91"/>
      <c r="W207" s="91"/>
      <c r="X207" s="91"/>
      <c r="Y207" s="92"/>
      <c r="Z207" s="81"/>
      <c r="AA207" s="86"/>
      <c r="AB207" s="86"/>
      <c r="AC207" s="86"/>
      <c r="AD207" s="86"/>
      <c r="AE207" s="86"/>
      <c r="AF207" s="86"/>
      <c r="AG207" s="86"/>
      <c r="AH207" s="86"/>
      <c r="AI207" s="86"/>
      <c r="AJ207" s="82"/>
      <c r="AK207" s="81"/>
      <c r="AL207" s="86"/>
      <c r="AM207" s="86"/>
      <c r="AN207" s="86"/>
      <c r="AO207" s="86"/>
      <c r="AP207" s="86"/>
      <c r="AQ207" s="86"/>
      <c r="AR207" s="86"/>
      <c r="AS207" s="86"/>
      <c r="AT207" s="86"/>
      <c r="AU207" s="82"/>
      <c r="AV207" s="78"/>
      <c r="AW207" s="79"/>
      <c r="AX207" s="79"/>
      <c r="AY207" s="79"/>
      <c r="AZ207" s="79"/>
      <c r="BA207" s="79"/>
      <c r="BB207" s="79"/>
      <c r="BC207" s="79"/>
      <c r="BD207" s="80"/>
      <c r="BE207" s="81"/>
      <c r="BF207" s="86"/>
      <c r="BG207" s="86"/>
      <c r="BH207" s="86"/>
      <c r="BI207" s="86"/>
      <c r="BJ207" s="86"/>
      <c r="BK207" s="86"/>
      <c r="BL207" s="86"/>
      <c r="BM207" s="82"/>
      <c r="BN207" s="78"/>
      <c r="BO207" s="79"/>
      <c r="BP207" s="79"/>
      <c r="BQ207" s="79"/>
      <c r="BR207" s="79"/>
      <c r="BS207" s="80"/>
      <c r="BT207" s="81"/>
      <c r="BU207" s="82"/>
      <c r="BV207" s="49"/>
      <c r="BW207" s="49"/>
      <c r="BX207" s="49"/>
      <c r="BY207" s="49"/>
      <c r="BZ207" s="49"/>
    </row>
    <row r="208" spans="1:78" ht="20.25" customHeight="1">
      <c r="A208" s="68"/>
      <c r="B208" s="68"/>
      <c r="C208" s="68"/>
      <c r="D208" s="87" t="s">
        <v>224</v>
      </c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  <c r="S208" s="88"/>
      <c r="T208" s="88"/>
      <c r="U208" s="88"/>
      <c r="V208" s="88"/>
      <c r="W208" s="88"/>
      <c r="X208" s="88"/>
      <c r="Y208" s="89"/>
      <c r="Z208" s="81"/>
      <c r="AA208" s="86"/>
      <c r="AB208" s="86"/>
      <c r="AC208" s="86"/>
      <c r="AD208" s="86"/>
      <c r="AE208" s="86"/>
      <c r="AF208" s="86"/>
      <c r="AG208" s="86"/>
      <c r="AH208" s="86"/>
      <c r="AI208" s="86"/>
      <c r="AJ208" s="82"/>
      <c r="AK208" s="81"/>
      <c r="AL208" s="86"/>
      <c r="AM208" s="86"/>
      <c r="AN208" s="86"/>
      <c r="AO208" s="86"/>
      <c r="AP208" s="86"/>
      <c r="AQ208" s="86"/>
      <c r="AR208" s="86"/>
      <c r="AS208" s="86"/>
      <c r="AT208" s="86"/>
      <c r="AU208" s="82"/>
      <c r="AV208" s="78"/>
      <c r="AW208" s="79"/>
      <c r="AX208" s="79"/>
      <c r="AY208" s="79"/>
      <c r="AZ208" s="79"/>
      <c r="BA208" s="79"/>
      <c r="BB208" s="79"/>
      <c r="BC208" s="79"/>
      <c r="BD208" s="80"/>
      <c r="BE208" s="81"/>
      <c r="BF208" s="86"/>
      <c r="BG208" s="86"/>
      <c r="BH208" s="86"/>
      <c r="BI208" s="86"/>
      <c r="BJ208" s="86"/>
      <c r="BK208" s="86"/>
      <c r="BL208" s="86"/>
      <c r="BM208" s="82"/>
      <c r="BN208" s="78"/>
      <c r="BO208" s="79"/>
      <c r="BP208" s="79"/>
      <c r="BQ208" s="79"/>
      <c r="BR208" s="79"/>
      <c r="BS208" s="80"/>
      <c r="BT208" s="81"/>
      <c r="BU208" s="82"/>
      <c r="BV208" s="49"/>
      <c r="BW208" s="49"/>
      <c r="BX208" s="49"/>
      <c r="BY208" s="49"/>
      <c r="BZ208" s="49"/>
    </row>
    <row r="209" spans="1:78" ht="20.25" customHeight="1">
      <c r="A209" s="68"/>
      <c r="B209" s="68"/>
      <c r="C209" s="68"/>
      <c r="D209" s="87" t="s">
        <v>225</v>
      </c>
      <c r="E209" s="88"/>
      <c r="F209" s="88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  <c r="S209" s="88"/>
      <c r="T209" s="88"/>
      <c r="U209" s="88"/>
      <c r="V209" s="88"/>
      <c r="W209" s="88"/>
      <c r="X209" s="88"/>
      <c r="Y209" s="89"/>
      <c r="Z209" s="81"/>
      <c r="AA209" s="86"/>
      <c r="AB209" s="86"/>
      <c r="AC209" s="86"/>
      <c r="AD209" s="86"/>
      <c r="AE209" s="86"/>
      <c r="AF209" s="86"/>
      <c r="AG209" s="86"/>
      <c r="AH209" s="86"/>
      <c r="AI209" s="86"/>
      <c r="AJ209" s="82"/>
      <c r="AK209" s="81"/>
      <c r="AL209" s="86"/>
      <c r="AM209" s="86"/>
      <c r="AN209" s="86"/>
      <c r="AO209" s="86"/>
      <c r="AP209" s="86"/>
      <c r="AQ209" s="86"/>
      <c r="AR209" s="86"/>
      <c r="AS209" s="86"/>
      <c r="AT209" s="86"/>
      <c r="AU209" s="82"/>
      <c r="AV209" s="78"/>
      <c r="AW209" s="79"/>
      <c r="AX209" s="79"/>
      <c r="AY209" s="79"/>
      <c r="AZ209" s="79"/>
      <c r="BA209" s="79"/>
      <c r="BB209" s="79"/>
      <c r="BC209" s="79"/>
      <c r="BD209" s="80"/>
      <c r="BE209" s="81"/>
      <c r="BF209" s="86"/>
      <c r="BG209" s="86"/>
      <c r="BH209" s="86"/>
      <c r="BI209" s="86"/>
      <c r="BJ209" s="86"/>
      <c r="BK209" s="86"/>
      <c r="BL209" s="86"/>
      <c r="BM209" s="82"/>
      <c r="BN209" s="78"/>
      <c r="BO209" s="79"/>
      <c r="BP209" s="79"/>
      <c r="BQ209" s="79"/>
      <c r="BR209" s="79"/>
      <c r="BS209" s="80"/>
      <c r="BT209" s="81"/>
      <c r="BU209" s="82"/>
      <c r="BV209" s="49"/>
      <c r="BW209" s="49"/>
      <c r="BX209" s="49"/>
      <c r="BY209" s="49"/>
      <c r="BZ209" s="49"/>
    </row>
    <row r="210" spans="1:78" ht="16.5" customHeight="1">
      <c r="A210" s="68"/>
      <c r="B210" s="68"/>
      <c r="C210" s="68"/>
      <c r="D210" s="87" t="s">
        <v>63</v>
      </c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  <c r="S210" s="88"/>
      <c r="T210" s="88"/>
      <c r="U210" s="88"/>
      <c r="V210" s="88"/>
      <c r="W210" s="88"/>
      <c r="X210" s="88"/>
      <c r="Y210" s="89"/>
      <c r="Z210" s="81"/>
      <c r="AA210" s="86"/>
      <c r="AB210" s="86"/>
      <c r="AC210" s="86"/>
      <c r="AD210" s="86"/>
      <c r="AE210" s="86"/>
      <c r="AF210" s="86"/>
      <c r="AG210" s="86"/>
      <c r="AH210" s="86"/>
      <c r="AI210" s="86"/>
      <c r="AJ210" s="82"/>
      <c r="AK210" s="81"/>
      <c r="AL210" s="86"/>
      <c r="AM210" s="86"/>
      <c r="AN210" s="86"/>
      <c r="AO210" s="86"/>
      <c r="AP210" s="86"/>
      <c r="AQ210" s="86"/>
      <c r="AR210" s="86"/>
      <c r="AS210" s="86"/>
      <c r="AT210" s="86"/>
      <c r="AU210" s="82"/>
      <c r="AV210" s="78"/>
      <c r="AW210" s="79"/>
      <c r="AX210" s="79"/>
      <c r="AY210" s="79"/>
      <c r="AZ210" s="79"/>
      <c r="BA210" s="79"/>
      <c r="BB210" s="79"/>
      <c r="BC210" s="79"/>
      <c r="BD210" s="80"/>
      <c r="BE210" s="81"/>
      <c r="BF210" s="86"/>
      <c r="BG210" s="86"/>
      <c r="BH210" s="86"/>
      <c r="BI210" s="86"/>
      <c r="BJ210" s="86"/>
      <c r="BK210" s="86"/>
      <c r="BL210" s="86"/>
      <c r="BM210" s="82"/>
      <c r="BN210" s="78"/>
      <c r="BO210" s="79"/>
      <c r="BP210" s="79"/>
      <c r="BQ210" s="79"/>
      <c r="BR210" s="79"/>
      <c r="BS210" s="80"/>
      <c r="BT210" s="81"/>
      <c r="BU210" s="82"/>
      <c r="BV210" s="49"/>
      <c r="BW210" s="49"/>
      <c r="BX210" s="49"/>
      <c r="BY210" s="49"/>
      <c r="BZ210" s="49"/>
    </row>
    <row r="211" spans="1:78" ht="20.25" customHeight="1">
      <c r="A211" s="68"/>
      <c r="B211" s="68"/>
      <c r="C211" s="68"/>
      <c r="D211" s="90" t="s">
        <v>226</v>
      </c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91"/>
      <c r="U211" s="91"/>
      <c r="V211" s="91"/>
      <c r="W211" s="91"/>
      <c r="X211" s="91"/>
      <c r="Y211" s="92"/>
      <c r="Z211" s="81"/>
      <c r="AA211" s="86"/>
      <c r="AB211" s="86"/>
      <c r="AC211" s="86"/>
      <c r="AD211" s="86"/>
      <c r="AE211" s="86"/>
      <c r="AF211" s="86"/>
      <c r="AG211" s="86"/>
      <c r="AH211" s="86"/>
      <c r="AI211" s="86"/>
      <c r="AJ211" s="82"/>
      <c r="AK211" s="81"/>
      <c r="AL211" s="86"/>
      <c r="AM211" s="86"/>
      <c r="AN211" s="86"/>
      <c r="AO211" s="86"/>
      <c r="AP211" s="86"/>
      <c r="AQ211" s="86"/>
      <c r="AR211" s="86"/>
      <c r="AS211" s="86"/>
      <c r="AT211" s="86"/>
      <c r="AU211" s="82"/>
      <c r="AV211" s="78"/>
      <c r="AW211" s="79"/>
      <c r="AX211" s="79"/>
      <c r="AY211" s="79"/>
      <c r="AZ211" s="79"/>
      <c r="BA211" s="79"/>
      <c r="BB211" s="79"/>
      <c r="BC211" s="79"/>
      <c r="BD211" s="80"/>
      <c r="BE211" s="81"/>
      <c r="BF211" s="86"/>
      <c r="BG211" s="86"/>
      <c r="BH211" s="86"/>
      <c r="BI211" s="86"/>
      <c r="BJ211" s="86"/>
      <c r="BK211" s="86"/>
      <c r="BL211" s="86"/>
      <c r="BM211" s="82"/>
      <c r="BN211" s="78"/>
      <c r="BO211" s="79"/>
      <c r="BP211" s="79"/>
      <c r="BQ211" s="79"/>
      <c r="BR211" s="79"/>
      <c r="BS211" s="80"/>
      <c r="BT211" s="81"/>
      <c r="BU211" s="82"/>
      <c r="BV211" s="49"/>
      <c r="BW211" s="49"/>
      <c r="BX211" s="49"/>
      <c r="BY211" s="49"/>
      <c r="BZ211" s="49"/>
    </row>
    <row r="212" spans="1:78" ht="20.25" customHeight="1">
      <c r="A212" s="68"/>
      <c r="B212" s="68"/>
      <c r="C212" s="68"/>
      <c r="D212" s="87" t="s">
        <v>224</v>
      </c>
      <c r="E212" s="88"/>
      <c r="F212" s="88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88"/>
      <c r="S212" s="88"/>
      <c r="T212" s="88"/>
      <c r="U212" s="88"/>
      <c r="V212" s="88"/>
      <c r="W212" s="88"/>
      <c r="X212" s="88"/>
      <c r="Y212" s="89"/>
      <c r="Z212" s="81"/>
      <c r="AA212" s="86"/>
      <c r="AB212" s="86"/>
      <c r="AC212" s="86"/>
      <c r="AD212" s="86"/>
      <c r="AE212" s="86"/>
      <c r="AF212" s="86"/>
      <c r="AG212" s="86"/>
      <c r="AH212" s="86"/>
      <c r="AI212" s="86"/>
      <c r="AJ212" s="82"/>
      <c r="AK212" s="81"/>
      <c r="AL212" s="86"/>
      <c r="AM212" s="86"/>
      <c r="AN212" s="86"/>
      <c r="AO212" s="86"/>
      <c r="AP212" s="86"/>
      <c r="AQ212" s="86"/>
      <c r="AR212" s="86"/>
      <c r="AS212" s="86"/>
      <c r="AT212" s="86"/>
      <c r="AU212" s="82"/>
      <c r="AV212" s="78"/>
      <c r="AW212" s="79"/>
      <c r="AX212" s="79"/>
      <c r="AY212" s="79"/>
      <c r="AZ212" s="79"/>
      <c r="BA212" s="79"/>
      <c r="BB212" s="79"/>
      <c r="BC212" s="79"/>
      <c r="BD212" s="80"/>
      <c r="BE212" s="81"/>
      <c r="BF212" s="86"/>
      <c r="BG212" s="86"/>
      <c r="BH212" s="86"/>
      <c r="BI212" s="86"/>
      <c r="BJ212" s="86"/>
      <c r="BK212" s="86"/>
      <c r="BL212" s="86"/>
      <c r="BM212" s="82"/>
      <c r="BN212" s="78"/>
      <c r="BO212" s="79"/>
      <c r="BP212" s="79"/>
      <c r="BQ212" s="79"/>
      <c r="BR212" s="79"/>
      <c r="BS212" s="80"/>
      <c r="BT212" s="81"/>
      <c r="BU212" s="82"/>
      <c r="BV212" s="49"/>
      <c r="BW212" s="49"/>
      <c r="BX212" s="49"/>
      <c r="BY212" s="49"/>
      <c r="BZ212" s="49"/>
    </row>
    <row r="213" spans="1:78" ht="20.25" customHeight="1">
      <c r="A213" s="68"/>
      <c r="B213" s="68"/>
      <c r="C213" s="68"/>
      <c r="D213" s="87" t="s">
        <v>225</v>
      </c>
      <c r="E213" s="88"/>
      <c r="F213" s="88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  <c r="S213" s="88"/>
      <c r="T213" s="88"/>
      <c r="U213" s="88"/>
      <c r="V213" s="88"/>
      <c r="W213" s="88"/>
      <c r="X213" s="88"/>
      <c r="Y213" s="89"/>
      <c r="Z213" s="81"/>
      <c r="AA213" s="86"/>
      <c r="AB213" s="86"/>
      <c r="AC213" s="86"/>
      <c r="AD213" s="86"/>
      <c r="AE213" s="86"/>
      <c r="AF213" s="86"/>
      <c r="AG213" s="86"/>
      <c r="AH213" s="86"/>
      <c r="AI213" s="86"/>
      <c r="AJ213" s="82"/>
      <c r="AK213" s="81"/>
      <c r="AL213" s="86"/>
      <c r="AM213" s="86"/>
      <c r="AN213" s="86"/>
      <c r="AO213" s="86"/>
      <c r="AP213" s="86"/>
      <c r="AQ213" s="86"/>
      <c r="AR213" s="86"/>
      <c r="AS213" s="86"/>
      <c r="AT213" s="86"/>
      <c r="AU213" s="82"/>
      <c r="AV213" s="78"/>
      <c r="AW213" s="79"/>
      <c r="AX213" s="79"/>
      <c r="AY213" s="79"/>
      <c r="AZ213" s="79"/>
      <c r="BA213" s="79"/>
      <c r="BB213" s="79"/>
      <c r="BC213" s="79"/>
      <c r="BD213" s="80"/>
      <c r="BE213" s="81"/>
      <c r="BF213" s="86"/>
      <c r="BG213" s="86"/>
      <c r="BH213" s="86"/>
      <c r="BI213" s="86"/>
      <c r="BJ213" s="86"/>
      <c r="BK213" s="86"/>
      <c r="BL213" s="86"/>
      <c r="BM213" s="82"/>
      <c r="BN213" s="78"/>
      <c r="BO213" s="79"/>
      <c r="BP213" s="79"/>
      <c r="BQ213" s="79"/>
      <c r="BR213" s="79"/>
      <c r="BS213" s="80"/>
      <c r="BT213" s="81"/>
      <c r="BU213" s="82"/>
      <c r="BV213" s="49"/>
      <c r="BW213" s="49"/>
      <c r="BX213" s="49"/>
      <c r="BY213" s="49"/>
      <c r="BZ213" s="49"/>
    </row>
    <row r="214" spans="1:78" ht="20.25" customHeight="1">
      <c r="A214" s="68"/>
      <c r="B214" s="68"/>
      <c r="C214" s="68"/>
      <c r="D214" s="87" t="s">
        <v>63</v>
      </c>
      <c r="E214" s="88"/>
      <c r="F214" s="88"/>
      <c r="G214" s="88"/>
      <c r="H214" s="88"/>
      <c r="I214" s="88"/>
      <c r="J214" s="88"/>
      <c r="K214" s="88"/>
      <c r="L214" s="88"/>
      <c r="M214" s="88"/>
      <c r="N214" s="88"/>
      <c r="O214" s="88"/>
      <c r="P214" s="88"/>
      <c r="Q214" s="88"/>
      <c r="R214" s="88"/>
      <c r="S214" s="88"/>
      <c r="T214" s="88"/>
      <c r="U214" s="88"/>
      <c r="V214" s="88"/>
      <c r="W214" s="88"/>
      <c r="X214" s="88"/>
      <c r="Y214" s="89"/>
      <c r="Z214" s="81"/>
      <c r="AA214" s="86"/>
      <c r="AB214" s="86"/>
      <c r="AC214" s="86"/>
      <c r="AD214" s="86"/>
      <c r="AE214" s="86"/>
      <c r="AF214" s="86"/>
      <c r="AG214" s="86"/>
      <c r="AH214" s="86"/>
      <c r="AI214" s="86"/>
      <c r="AJ214" s="82"/>
      <c r="AK214" s="81"/>
      <c r="AL214" s="86"/>
      <c r="AM214" s="86"/>
      <c r="AN214" s="86"/>
      <c r="AO214" s="86"/>
      <c r="AP214" s="86"/>
      <c r="AQ214" s="86"/>
      <c r="AR214" s="86"/>
      <c r="AS214" s="86"/>
      <c r="AT214" s="86"/>
      <c r="AU214" s="82"/>
      <c r="AV214" s="78"/>
      <c r="AW214" s="79"/>
      <c r="AX214" s="79"/>
      <c r="AY214" s="79"/>
      <c r="AZ214" s="79"/>
      <c r="BA214" s="79"/>
      <c r="BB214" s="79"/>
      <c r="BC214" s="79"/>
      <c r="BD214" s="80"/>
      <c r="BE214" s="81"/>
      <c r="BF214" s="86"/>
      <c r="BG214" s="86"/>
      <c r="BH214" s="86"/>
      <c r="BI214" s="86"/>
      <c r="BJ214" s="86"/>
      <c r="BK214" s="86"/>
      <c r="BL214" s="86"/>
      <c r="BM214" s="82"/>
      <c r="BN214" s="78"/>
      <c r="BO214" s="79"/>
      <c r="BP214" s="79"/>
      <c r="BQ214" s="79"/>
      <c r="BR214" s="79"/>
      <c r="BS214" s="80"/>
      <c r="BT214" s="81"/>
      <c r="BU214" s="82"/>
      <c r="BV214" s="49"/>
      <c r="BW214" s="49"/>
      <c r="BX214" s="49"/>
      <c r="BY214" s="49"/>
      <c r="BZ214" s="49"/>
    </row>
    <row r="215" spans="1:78" ht="20.25" customHeight="1">
      <c r="A215" s="68" t="s">
        <v>138</v>
      </c>
      <c r="B215" s="68"/>
      <c r="C215" s="68"/>
      <c r="D215" s="83" t="s">
        <v>227</v>
      </c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84"/>
      <c r="U215" s="84"/>
      <c r="V215" s="84"/>
      <c r="W215" s="84"/>
      <c r="X215" s="84"/>
      <c r="Y215" s="85"/>
      <c r="Z215" s="81" t="s">
        <v>36</v>
      </c>
      <c r="AA215" s="86"/>
      <c r="AB215" s="86"/>
      <c r="AC215" s="86"/>
      <c r="AD215" s="86"/>
      <c r="AE215" s="86"/>
      <c r="AF215" s="86"/>
      <c r="AG215" s="86"/>
      <c r="AH215" s="86"/>
      <c r="AI215" s="86"/>
      <c r="AJ215" s="82"/>
      <c r="AK215" s="81"/>
      <c r="AL215" s="86"/>
      <c r="AM215" s="86"/>
      <c r="AN215" s="86"/>
      <c r="AO215" s="86"/>
      <c r="AP215" s="86"/>
      <c r="AQ215" s="86"/>
      <c r="AR215" s="86"/>
      <c r="AS215" s="86"/>
      <c r="AT215" s="86"/>
      <c r="AU215" s="82"/>
      <c r="AV215" s="78"/>
      <c r="AW215" s="79"/>
      <c r="AX215" s="79"/>
      <c r="AY215" s="79"/>
      <c r="AZ215" s="79"/>
      <c r="BA215" s="79"/>
      <c r="BB215" s="79"/>
      <c r="BC215" s="79"/>
      <c r="BD215" s="80"/>
      <c r="BE215" s="81"/>
      <c r="BF215" s="86"/>
      <c r="BG215" s="86"/>
      <c r="BH215" s="86"/>
      <c r="BI215" s="86"/>
      <c r="BJ215" s="86"/>
      <c r="BK215" s="86"/>
      <c r="BL215" s="86"/>
      <c r="BM215" s="82"/>
      <c r="BN215" s="78" t="s">
        <v>36</v>
      </c>
      <c r="BO215" s="79"/>
      <c r="BP215" s="79"/>
      <c r="BQ215" s="79"/>
      <c r="BR215" s="79"/>
      <c r="BS215" s="80"/>
      <c r="BT215" s="81" t="s">
        <v>36</v>
      </c>
      <c r="BU215" s="82"/>
      <c r="BV215" s="49"/>
      <c r="BW215" s="49"/>
      <c r="BX215" s="49"/>
      <c r="BY215" s="49"/>
      <c r="BZ215" s="49"/>
    </row>
    <row r="216" spans="1:78" ht="20.25" customHeight="1">
      <c r="A216" s="57"/>
      <c r="B216" s="57"/>
      <c r="C216" s="57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5"/>
      <c r="AA216" s="55"/>
      <c r="AB216" s="55"/>
      <c r="AC216" s="55"/>
      <c r="AD216" s="55"/>
      <c r="AE216" s="55"/>
      <c r="AF216" s="55"/>
      <c r="AG216" s="55"/>
      <c r="AH216" s="55"/>
      <c r="AI216" s="55"/>
      <c r="AJ216" s="55"/>
      <c r="AK216" s="55"/>
      <c r="AL216" s="55"/>
      <c r="AM216" s="55"/>
      <c r="AN216" s="55"/>
      <c r="AO216" s="55"/>
      <c r="AP216" s="55"/>
      <c r="AQ216" s="55"/>
      <c r="AR216" s="55"/>
      <c r="AS216" s="55"/>
      <c r="AT216" s="55"/>
      <c r="AU216" s="55"/>
      <c r="AV216" s="54"/>
      <c r="AW216" s="54"/>
      <c r="AX216" s="54"/>
      <c r="AY216" s="54"/>
      <c r="AZ216" s="54"/>
      <c r="BA216" s="54"/>
      <c r="BB216" s="54"/>
      <c r="BC216" s="54"/>
      <c r="BD216" s="54"/>
      <c r="BE216" s="55"/>
      <c r="BF216" s="55"/>
      <c r="BG216" s="55"/>
      <c r="BH216" s="55"/>
      <c r="BI216" s="55"/>
      <c r="BJ216" s="55"/>
      <c r="BK216" s="55"/>
      <c r="BL216" s="55"/>
      <c r="BM216" s="55"/>
      <c r="BN216" s="54"/>
      <c r="BO216" s="54"/>
      <c r="BP216" s="54"/>
      <c r="BQ216" s="54"/>
      <c r="BR216" s="54"/>
      <c r="BS216" s="54"/>
      <c r="BT216" s="55"/>
      <c r="BU216" s="55"/>
      <c r="BV216" s="49"/>
      <c r="BW216" s="49"/>
      <c r="BX216" s="49"/>
      <c r="BY216" s="49"/>
      <c r="BZ216" s="49"/>
    </row>
    <row r="217" spans="1:78" ht="21.75" customHeight="1">
      <c r="A217" s="132"/>
      <c r="B217" s="132"/>
      <c r="C217" s="132"/>
      <c r="D217" s="132"/>
      <c r="E217" s="132"/>
      <c r="F217" s="96" t="s">
        <v>163</v>
      </c>
      <c r="G217" s="96"/>
      <c r="H217" s="97" t="s">
        <v>162</v>
      </c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7"/>
      <c r="AV217" s="97"/>
      <c r="AW217" s="97"/>
      <c r="AX217" s="97"/>
      <c r="AY217" s="97"/>
      <c r="AZ217" s="97"/>
      <c r="BA217" s="97"/>
      <c r="BB217" s="97"/>
      <c r="BC217" s="97"/>
      <c r="BD217" s="97"/>
      <c r="BE217" s="97"/>
      <c r="BF217" s="97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7"/>
      <c r="BS217" s="97"/>
      <c r="BT217" s="97"/>
      <c r="BU217" s="97"/>
      <c r="BV217" s="49"/>
      <c r="BW217" s="49"/>
      <c r="BX217" s="49"/>
      <c r="BY217" s="49"/>
      <c r="BZ217" s="49"/>
    </row>
    <row r="218" spans="1:78" ht="13.5" customHeight="1">
      <c r="A218" s="132"/>
      <c r="B218" s="132"/>
      <c r="C218" s="49"/>
      <c r="D218" s="49"/>
      <c r="E218" s="49"/>
      <c r="F218" s="139" t="s">
        <v>188</v>
      </c>
      <c r="G218" s="139"/>
      <c r="H218" s="139"/>
      <c r="I218" s="139"/>
      <c r="J218" s="139"/>
      <c r="K218" s="139"/>
      <c r="L218" s="139"/>
      <c r="M218" s="139"/>
      <c r="N218" s="139"/>
      <c r="O218" s="139"/>
      <c r="P218" s="139"/>
      <c r="Q218" s="139"/>
      <c r="R218" s="139"/>
      <c r="S218" s="139"/>
      <c r="T218" s="139"/>
      <c r="U218" s="139"/>
      <c r="V218" s="139"/>
      <c r="W218" s="139"/>
      <c r="X218" s="139"/>
      <c r="Y218" s="139"/>
      <c r="Z218" s="139"/>
      <c r="AA218" s="139"/>
      <c r="AB218" s="139"/>
      <c r="AC218" s="139"/>
      <c r="AD218" s="139"/>
      <c r="AE218" s="139"/>
      <c r="AF218" s="139"/>
      <c r="AG218" s="139"/>
      <c r="AH218" s="139"/>
      <c r="AI218" s="139"/>
      <c r="AJ218" s="139"/>
      <c r="AK218" s="139"/>
      <c r="AL218" s="139"/>
      <c r="AM218" s="139"/>
      <c r="AN218" s="132"/>
      <c r="AO218" s="132"/>
      <c r="AP218" s="132"/>
      <c r="AQ218" s="132"/>
      <c r="AR218" s="132"/>
      <c r="AS218" s="132"/>
      <c r="AT218" s="132"/>
      <c r="AU218" s="133"/>
      <c r="AV218" s="133"/>
      <c r="AW218" s="133"/>
      <c r="AX218" s="133"/>
      <c r="AY218" s="133"/>
      <c r="AZ218" s="133"/>
      <c r="BA218" s="133"/>
      <c r="BB218" s="132"/>
      <c r="BC218" s="132"/>
      <c r="BD218" s="132"/>
      <c r="BE218" s="132"/>
      <c r="BF218" s="132"/>
      <c r="BG218" s="132"/>
      <c r="BH218" s="132"/>
      <c r="BI218" s="132"/>
      <c r="BJ218" s="132"/>
      <c r="BK218" s="132"/>
      <c r="BL218" s="132"/>
      <c r="BM218" s="132"/>
      <c r="BN218" s="133"/>
      <c r="BO218" s="133"/>
      <c r="BP218" s="133"/>
      <c r="BQ218" s="133"/>
      <c r="BR218" s="133"/>
      <c r="BS218" s="133"/>
      <c r="BT218" s="132"/>
      <c r="BU218" s="132"/>
      <c r="BV218" s="49"/>
      <c r="BW218" s="49"/>
      <c r="BX218" s="49"/>
      <c r="BY218" s="49"/>
      <c r="BZ218" s="49"/>
    </row>
    <row r="219" spans="1:78" ht="13.5" customHeight="1">
      <c r="A219" s="132"/>
      <c r="B219" s="132"/>
      <c r="C219" s="132"/>
      <c r="D219" s="132"/>
      <c r="E219" s="132"/>
      <c r="F219" s="132"/>
      <c r="G219" s="132"/>
      <c r="H219" s="132"/>
      <c r="I219" s="132"/>
      <c r="J219" s="132"/>
      <c r="K219" s="132"/>
      <c r="L219" s="132"/>
      <c r="M219" s="132"/>
      <c r="N219" s="132"/>
      <c r="O219" s="132"/>
      <c r="P219" s="132"/>
      <c r="Q219" s="132"/>
      <c r="R219" s="132"/>
      <c r="S219" s="132"/>
      <c r="T219" s="132"/>
      <c r="U219" s="132"/>
      <c r="V219" s="132"/>
      <c r="W219" s="132"/>
      <c r="X219" s="132"/>
      <c r="Y219" s="132"/>
      <c r="Z219" s="132"/>
      <c r="AA219" s="132"/>
      <c r="AB219" s="133"/>
      <c r="AC219" s="133"/>
      <c r="AD219" s="133"/>
      <c r="AE219" s="133"/>
      <c r="AF219" s="133"/>
      <c r="AG219" s="133"/>
      <c r="AH219" s="133"/>
      <c r="AI219" s="132"/>
      <c r="AJ219" s="132"/>
      <c r="AK219" s="132"/>
      <c r="AL219" s="132"/>
      <c r="AM219" s="132"/>
      <c r="AN219" s="132"/>
      <c r="AO219" s="132"/>
      <c r="AP219" s="132"/>
      <c r="AQ219" s="132"/>
      <c r="AR219" s="132"/>
      <c r="AS219" s="132"/>
      <c r="AT219" s="132"/>
      <c r="AU219" s="133"/>
      <c r="AV219" s="133"/>
      <c r="AW219" s="133"/>
      <c r="AX219" s="133"/>
      <c r="AY219" s="133"/>
      <c r="AZ219" s="133"/>
      <c r="BA219" s="133"/>
      <c r="BB219" s="132"/>
      <c r="BC219" s="132"/>
      <c r="BD219" s="132"/>
      <c r="BE219" s="132"/>
      <c r="BF219" s="132"/>
      <c r="BG219" s="132"/>
      <c r="BH219" s="132"/>
      <c r="BI219" s="132"/>
      <c r="BJ219" s="132"/>
      <c r="BK219" s="132"/>
      <c r="BL219" s="132"/>
      <c r="BM219" s="132"/>
      <c r="BN219" s="133"/>
      <c r="BO219" s="133"/>
      <c r="BP219" s="133"/>
      <c r="BQ219" s="133"/>
      <c r="BR219" s="133"/>
      <c r="BS219" s="133"/>
      <c r="BT219" s="132"/>
      <c r="BU219" s="132"/>
      <c r="BV219" s="49"/>
      <c r="BW219" s="49"/>
      <c r="BX219" s="49"/>
      <c r="BY219" s="49"/>
      <c r="BZ219" s="49"/>
    </row>
    <row r="220" spans="1:78" ht="13.5" customHeight="1">
      <c r="A220" s="132"/>
      <c r="B220" s="132"/>
      <c r="C220" s="49"/>
      <c r="D220" s="49"/>
      <c r="E220" s="49"/>
      <c r="F220" s="96" t="s">
        <v>228</v>
      </c>
      <c r="G220" s="96"/>
      <c r="H220" s="97" t="s">
        <v>164</v>
      </c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7"/>
      <c r="AV220" s="97"/>
      <c r="AW220" s="97"/>
      <c r="AX220" s="97"/>
      <c r="AY220" s="97"/>
      <c r="AZ220" s="97"/>
      <c r="BA220" s="97"/>
      <c r="BB220" s="97"/>
      <c r="BC220" s="97"/>
      <c r="BD220" s="97"/>
      <c r="BE220" s="97"/>
      <c r="BF220" s="97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7"/>
      <c r="BS220" s="97"/>
      <c r="BT220" s="97"/>
      <c r="BU220" s="97"/>
      <c r="BV220" s="49"/>
      <c r="BW220" s="49"/>
      <c r="BX220" s="49"/>
      <c r="BY220" s="49"/>
      <c r="BZ220" s="49"/>
    </row>
    <row r="221" spans="1:78" ht="13.5" customHeight="1">
      <c r="A221" s="132"/>
      <c r="B221" s="132"/>
      <c r="C221" s="49"/>
      <c r="D221" s="49"/>
      <c r="E221" s="49"/>
      <c r="F221" s="139" t="s">
        <v>189</v>
      </c>
      <c r="G221" s="139"/>
      <c r="H221" s="139"/>
      <c r="I221" s="139"/>
      <c r="J221" s="139"/>
      <c r="K221" s="139"/>
      <c r="L221" s="139"/>
      <c r="M221" s="139"/>
      <c r="N221" s="139"/>
      <c r="O221" s="139"/>
      <c r="P221" s="139"/>
      <c r="Q221" s="139"/>
      <c r="R221" s="139"/>
      <c r="S221" s="139"/>
      <c r="T221" s="139"/>
      <c r="U221" s="139"/>
      <c r="V221" s="139"/>
      <c r="W221" s="139"/>
      <c r="X221" s="139"/>
      <c r="Y221" s="139"/>
      <c r="Z221" s="139"/>
      <c r="AA221" s="139"/>
      <c r="AB221" s="139"/>
      <c r="AC221" s="139"/>
      <c r="AD221" s="139"/>
      <c r="AE221" s="139"/>
      <c r="AF221" s="139"/>
      <c r="AG221" s="139"/>
      <c r="AH221" s="139"/>
      <c r="AI221" s="139"/>
      <c r="AJ221" s="139"/>
      <c r="AK221" s="139"/>
      <c r="AL221" s="139"/>
      <c r="AM221" s="139"/>
      <c r="AN221" s="132"/>
      <c r="AO221" s="132"/>
      <c r="AP221" s="132"/>
      <c r="AQ221" s="132"/>
      <c r="AR221" s="132"/>
      <c r="AS221" s="132"/>
      <c r="AT221" s="132"/>
      <c r="AU221" s="133"/>
      <c r="AV221" s="133"/>
      <c r="AW221" s="133"/>
      <c r="AX221" s="133"/>
      <c r="AY221" s="133"/>
      <c r="AZ221" s="133"/>
      <c r="BA221" s="133"/>
      <c r="BB221" s="132"/>
      <c r="BC221" s="132"/>
      <c r="BD221" s="132"/>
      <c r="BE221" s="132"/>
      <c r="BF221" s="132"/>
      <c r="BG221" s="132"/>
      <c r="BH221" s="132"/>
      <c r="BI221" s="132"/>
      <c r="BJ221" s="132"/>
      <c r="BK221" s="132"/>
      <c r="BL221" s="132"/>
      <c r="BM221" s="132"/>
      <c r="BN221" s="133"/>
      <c r="BO221" s="133"/>
      <c r="BP221" s="133"/>
      <c r="BQ221" s="133"/>
      <c r="BR221" s="133"/>
      <c r="BS221" s="133"/>
      <c r="BT221" s="132"/>
      <c r="BU221" s="132"/>
      <c r="BV221" s="49"/>
      <c r="BW221" s="49"/>
      <c r="BX221" s="49"/>
      <c r="BY221" s="49"/>
      <c r="BZ221" s="49"/>
    </row>
    <row r="222" spans="1:78" ht="13.5" customHeight="1">
      <c r="A222" s="132"/>
      <c r="B222" s="132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132"/>
      <c r="V222" s="132"/>
      <c r="W222" s="132"/>
      <c r="X222" s="132"/>
      <c r="Y222" s="132"/>
      <c r="Z222" s="132"/>
      <c r="AA222" s="132"/>
      <c r="AB222" s="133"/>
      <c r="AC222" s="133"/>
      <c r="AD222" s="133"/>
      <c r="AE222" s="133"/>
      <c r="AF222" s="133"/>
      <c r="AG222" s="133"/>
      <c r="AH222" s="133"/>
      <c r="AI222" s="132"/>
      <c r="AJ222" s="132"/>
      <c r="AK222" s="132"/>
      <c r="AL222" s="132"/>
      <c r="AM222" s="132"/>
      <c r="AN222" s="132"/>
      <c r="AO222" s="132"/>
      <c r="AP222" s="132"/>
      <c r="AQ222" s="132"/>
      <c r="AR222" s="132"/>
      <c r="AS222" s="132"/>
      <c r="AT222" s="132"/>
      <c r="AU222" s="133"/>
      <c r="AV222" s="133"/>
      <c r="AW222" s="133"/>
      <c r="AX222" s="133"/>
      <c r="AY222" s="133"/>
      <c r="AZ222" s="133"/>
      <c r="BA222" s="133"/>
      <c r="BB222" s="132"/>
      <c r="BC222" s="132"/>
      <c r="BD222" s="132"/>
      <c r="BE222" s="132"/>
      <c r="BF222" s="132"/>
      <c r="BG222" s="132"/>
      <c r="BH222" s="132"/>
      <c r="BI222" s="132"/>
      <c r="BJ222" s="132"/>
      <c r="BK222" s="132"/>
      <c r="BL222" s="132"/>
      <c r="BM222" s="132"/>
      <c r="BN222" s="133"/>
      <c r="BO222" s="133"/>
      <c r="BP222" s="133"/>
      <c r="BQ222" s="133"/>
      <c r="BR222" s="133"/>
      <c r="BS222" s="133"/>
      <c r="BT222" s="132"/>
      <c r="BU222" s="132"/>
      <c r="BV222" s="49"/>
      <c r="BW222" s="49"/>
      <c r="BX222" s="49"/>
      <c r="BY222" s="49"/>
      <c r="BZ222" s="49"/>
    </row>
    <row r="223" spans="1:78" ht="13.5" customHeight="1">
      <c r="A223" s="132"/>
      <c r="B223" s="132"/>
      <c r="C223" s="49"/>
      <c r="D223" s="49"/>
      <c r="E223" s="49"/>
      <c r="F223" s="49" t="s">
        <v>7</v>
      </c>
      <c r="G223" s="49"/>
      <c r="H223" s="136" t="s">
        <v>165</v>
      </c>
      <c r="I223" s="136"/>
      <c r="J223" s="136"/>
      <c r="K223" s="136"/>
      <c r="L223" s="136"/>
      <c r="M223" s="136"/>
      <c r="N223" s="136"/>
      <c r="O223" s="136"/>
      <c r="P223" s="136"/>
      <c r="Q223" s="136"/>
      <c r="R223" s="136"/>
      <c r="S223" s="136"/>
      <c r="T223" s="136"/>
      <c r="U223" s="132"/>
      <c r="V223" s="132"/>
      <c r="W223" s="132"/>
      <c r="X223" s="132"/>
      <c r="Y223" s="132"/>
      <c r="Z223" s="132"/>
      <c r="AA223" s="132"/>
      <c r="AB223" s="133"/>
      <c r="AC223" s="133"/>
      <c r="AD223" s="133"/>
      <c r="AE223" s="133"/>
      <c r="AF223" s="133"/>
      <c r="AG223" s="133"/>
      <c r="AH223" s="133"/>
      <c r="AI223" s="132"/>
      <c r="AJ223" s="132"/>
      <c r="AK223" s="132"/>
      <c r="AL223" s="132"/>
      <c r="AM223" s="132"/>
      <c r="AN223" s="132"/>
      <c r="AO223" s="132"/>
      <c r="AP223" s="132"/>
      <c r="AQ223" s="132"/>
      <c r="AR223" s="132"/>
      <c r="AS223" s="132"/>
      <c r="AT223" s="132"/>
      <c r="AU223" s="133"/>
      <c r="AV223" s="133"/>
      <c r="AW223" s="133"/>
      <c r="AX223" s="133"/>
      <c r="AY223" s="133"/>
      <c r="AZ223" s="133"/>
      <c r="BA223" s="133"/>
      <c r="BB223" s="132"/>
      <c r="BC223" s="132"/>
      <c r="BD223" s="132"/>
      <c r="BE223" s="132"/>
      <c r="BF223" s="132"/>
      <c r="BG223" s="132"/>
      <c r="BH223" s="132"/>
      <c r="BI223" s="132"/>
      <c r="BJ223" s="132"/>
      <c r="BK223" s="132"/>
      <c r="BL223" s="132"/>
      <c r="BM223" s="132"/>
      <c r="BN223" s="133"/>
      <c r="BO223" s="133"/>
      <c r="BP223" s="133"/>
      <c r="BQ223" s="133"/>
      <c r="BR223" s="133"/>
      <c r="BS223" s="133"/>
      <c r="BT223" s="132"/>
      <c r="BU223" s="132"/>
      <c r="BV223" s="49"/>
      <c r="BW223" s="49"/>
      <c r="BX223" s="49"/>
      <c r="BY223" s="49"/>
      <c r="BZ223" s="49"/>
    </row>
    <row r="224" spans="1:78" ht="13.5" customHeight="1">
      <c r="A224" s="132"/>
      <c r="B224" s="132"/>
      <c r="C224" s="49"/>
      <c r="D224" s="49"/>
      <c r="E224" s="49"/>
      <c r="F224" s="49"/>
      <c r="G224" s="49"/>
      <c r="H224" s="136" t="s">
        <v>166</v>
      </c>
      <c r="I224" s="136"/>
      <c r="J224" s="136"/>
      <c r="K224" s="136"/>
      <c r="L224" s="136"/>
      <c r="M224" s="136"/>
      <c r="N224" s="136"/>
      <c r="O224" s="136"/>
      <c r="P224" s="136"/>
      <c r="Q224" s="136"/>
      <c r="R224" s="136"/>
      <c r="S224" s="136"/>
      <c r="T224" s="136"/>
      <c r="U224" s="139" t="s">
        <v>190</v>
      </c>
      <c r="V224" s="139"/>
      <c r="W224" s="139"/>
      <c r="X224" s="139"/>
      <c r="Y224" s="139"/>
      <c r="Z224" s="139"/>
      <c r="AA224" s="139"/>
      <c r="AB224" s="139"/>
      <c r="AC224" s="139"/>
      <c r="AD224" s="139"/>
      <c r="AE224" s="139"/>
      <c r="AF224" s="139"/>
      <c r="AG224" s="139"/>
      <c r="AH224" s="139"/>
      <c r="AI224" s="139"/>
      <c r="AJ224" s="139"/>
      <c r="AK224" s="139"/>
      <c r="AL224" s="139"/>
      <c r="AM224" s="139"/>
      <c r="AN224" s="132"/>
      <c r="AO224" s="132"/>
      <c r="AP224" s="132"/>
      <c r="AQ224" s="132"/>
      <c r="AR224" s="132"/>
      <c r="AS224" s="132"/>
      <c r="AT224" s="132"/>
      <c r="AU224" s="133"/>
      <c r="AV224" s="133"/>
      <c r="AW224" s="133"/>
      <c r="AX224" s="133"/>
      <c r="AY224" s="133"/>
      <c r="AZ224" s="133"/>
      <c r="BA224" s="133"/>
      <c r="BB224" s="132"/>
      <c r="BC224" s="132"/>
      <c r="BD224" s="132"/>
      <c r="BE224" s="132"/>
      <c r="BF224" s="132"/>
      <c r="BG224" s="132"/>
      <c r="BH224" s="132"/>
      <c r="BI224" s="132"/>
      <c r="BJ224" s="132"/>
      <c r="BK224" s="132"/>
      <c r="BL224" s="132"/>
      <c r="BM224" s="132"/>
      <c r="BN224" s="133"/>
      <c r="BO224" s="133"/>
      <c r="BP224" s="133"/>
      <c r="BQ224" s="133"/>
      <c r="BR224" s="133"/>
      <c r="BS224" s="133"/>
      <c r="BT224" s="132"/>
      <c r="BU224" s="132"/>
      <c r="BV224" s="49"/>
      <c r="BW224" s="49"/>
      <c r="BX224" s="49"/>
      <c r="BY224" s="49"/>
      <c r="BZ224" s="49"/>
    </row>
    <row r="225" spans="1:78" ht="13.5" customHeight="1">
      <c r="A225" s="132"/>
      <c r="B225" s="132"/>
      <c r="C225" s="49"/>
      <c r="D225" s="49"/>
      <c r="E225" s="49"/>
      <c r="F225" s="134"/>
      <c r="G225" s="134"/>
      <c r="H225" s="134"/>
      <c r="I225" s="134"/>
      <c r="J225" s="134"/>
      <c r="K225" s="134"/>
      <c r="L225" s="134"/>
      <c r="M225" s="134"/>
      <c r="N225" s="134"/>
      <c r="O225" s="134"/>
      <c r="P225" s="134"/>
      <c r="Q225" s="134"/>
      <c r="R225" s="134"/>
      <c r="S225" s="134"/>
      <c r="T225" s="134"/>
      <c r="U225" s="134"/>
      <c r="V225" s="134"/>
      <c r="W225" s="134"/>
      <c r="X225" s="134"/>
      <c r="Y225" s="134"/>
      <c r="Z225" s="134"/>
      <c r="AA225" s="134"/>
      <c r="AB225" s="134"/>
      <c r="AC225" s="134"/>
      <c r="AD225" s="134"/>
      <c r="AE225" s="134"/>
      <c r="AF225" s="134"/>
      <c r="AG225" s="134"/>
      <c r="AH225" s="134"/>
      <c r="AI225" s="134"/>
      <c r="AJ225" s="134"/>
      <c r="AK225" s="134"/>
      <c r="AL225" s="134"/>
      <c r="AM225" s="134"/>
      <c r="AN225" s="132"/>
      <c r="AO225" s="132"/>
      <c r="AP225" s="132"/>
      <c r="AQ225" s="132"/>
      <c r="AR225" s="132"/>
      <c r="AS225" s="132"/>
      <c r="AT225" s="132"/>
      <c r="AU225" s="133"/>
      <c r="AV225" s="133"/>
      <c r="AW225" s="133"/>
      <c r="AX225" s="133"/>
      <c r="AY225" s="133"/>
      <c r="AZ225" s="133"/>
      <c r="BA225" s="133"/>
      <c r="BB225" s="132"/>
      <c r="BC225" s="132"/>
      <c r="BD225" s="132"/>
      <c r="BE225" s="132"/>
      <c r="BF225" s="132"/>
      <c r="BG225" s="132"/>
      <c r="BH225" s="132"/>
      <c r="BI225" s="132"/>
      <c r="BJ225" s="132"/>
      <c r="BK225" s="132"/>
      <c r="BL225" s="132"/>
      <c r="BM225" s="132"/>
      <c r="BN225" s="133"/>
      <c r="BO225" s="133"/>
      <c r="BP225" s="133"/>
      <c r="BQ225" s="133"/>
      <c r="BR225" s="133"/>
      <c r="BS225" s="133"/>
      <c r="BT225" s="132"/>
      <c r="BU225" s="132"/>
      <c r="BV225" s="49"/>
      <c r="BW225" s="49"/>
      <c r="BX225" s="49"/>
      <c r="BY225" s="49"/>
      <c r="BZ225" s="49"/>
    </row>
    <row r="226" spans="1:78" ht="31.5" customHeight="1">
      <c r="A226" s="132"/>
      <c r="B226" s="132"/>
      <c r="C226" s="49"/>
      <c r="D226" s="49"/>
      <c r="E226" s="49"/>
      <c r="F226" s="135" t="s">
        <v>167</v>
      </c>
      <c r="G226" s="135"/>
      <c r="H226" s="135"/>
      <c r="I226" s="135"/>
      <c r="J226" s="135"/>
      <c r="K226" s="135"/>
      <c r="L226" s="135"/>
      <c r="M226" s="135"/>
      <c r="N226" s="135"/>
      <c r="O226" s="135"/>
      <c r="P226" s="135"/>
      <c r="Q226" s="135"/>
      <c r="R226" s="135"/>
      <c r="S226" s="135"/>
      <c r="T226" s="135"/>
      <c r="U226" s="137" t="s">
        <v>191</v>
      </c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2"/>
      <c r="AO226" s="132"/>
      <c r="AP226" s="132"/>
      <c r="AQ226" s="132"/>
      <c r="AR226" s="132"/>
      <c r="AS226" s="132"/>
      <c r="AT226" s="132"/>
      <c r="AU226" s="133"/>
      <c r="AV226" s="133"/>
      <c r="AW226" s="133"/>
      <c r="AX226" s="133"/>
      <c r="AY226" s="133"/>
      <c r="AZ226" s="133"/>
      <c r="BA226" s="133"/>
      <c r="BB226" s="132"/>
      <c r="BC226" s="132"/>
      <c r="BD226" s="132"/>
      <c r="BE226" s="132"/>
      <c r="BF226" s="132"/>
      <c r="BG226" s="132"/>
      <c r="BH226" s="132"/>
      <c r="BI226" s="132"/>
      <c r="BJ226" s="132"/>
      <c r="BK226" s="132"/>
      <c r="BL226" s="132"/>
      <c r="BM226" s="132"/>
      <c r="BN226" s="133"/>
      <c r="BO226" s="133"/>
      <c r="BP226" s="133"/>
      <c r="BQ226" s="133"/>
      <c r="BR226" s="133"/>
      <c r="BS226" s="133"/>
      <c r="BT226" s="132"/>
      <c r="BU226" s="132"/>
      <c r="BV226" s="49"/>
      <c r="BW226" s="49"/>
      <c r="BX226" s="49"/>
      <c r="BY226" s="49"/>
      <c r="BZ226" s="49"/>
    </row>
    <row r="227" spans="1:78" ht="39" customHeight="1">
      <c r="A227" s="132"/>
      <c r="B227" s="132"/>
      <c r="C227" s="49"/>
      <c r="D227" s="49"/>
      <c r="E227" s="49"/>
      <c r="F227" s="136" t="s">
        <v>168</v>
      </c>
      <c r="G227" s="136"/>
      <c r="H227" s="136"/>
      <c r="I227" s="136"/>
      <c r="J227" s="136"/>
      <c r="K227" s="136"/>
      <c r="L227" s="136"/>
      <c r="M227" s="136"/>
      <c r="N227" s="136"/>
      <c r="O227" s="136"/>
      <c r="P227" s="136"/>
      <c r="Q227" s="136"/>
      <c r="R227" s="136"/>
      <c r="S227" s="136"/>
      <c r="T227" s="136"/>
      <c r="U227" s="88" t="s">
        <v>234</v>
      </c>
      <c r="V227" s="88"/>
      <c r="W227" s="88"/>
      <c r="X227" s="88"/>
      <c r="Y227" s="88"/>
      <c r="Z227" s="88"/>
      <c r="AA227" s="88"/>
      <c r="AB227" s="88"/>
      <c r="AC227" s="88"/>
      <c r="AD227" s="88"/>
      <c r="AE227" s="88"/>
      <c r="AF227" s="88"/>
      <c r="AG227" s="88"/>
      <c r="AH227" s="88"/>
      <c r="AI227" s="88"/>
      <c r="AJ227" s="88"/>
      <c r="AK227" s="88"/>
      <c r="AL227" s="88"/>
      <c r="AM227" s="88"/>
      <c r="AN227" s="132"/>
      <c r="AO227" s="132"/>
      <c r="AP227" s="132"/>
      <c r="AQ227" s="132"/>
      <c r="AR227" s="132"/>
      <c r="AS227" s="132"/>
      <c r="AT227" s="132"/>
      <c r="AU227" s="133"/>
      <c r="AV227" s="133"/>
      <c r="AW227" s="133"/>
      <c r="AX227" s="133"/>
      <c r="AY227" s="133"/>
      <c r="AZ227" s="133"/>
      <c r="BA227" s="133"/>
      <c r="BB227" s="132"/>
      <c r="BC227" s="132"/>
      <c r="BD227" s="132"/>
      <c r="BE227" s="132"/>
      <c r="BF227" s="132"/>
      <c r="BG227" s="132"/>
      <c r="BH227" s="132"/>
      <c r="BI227" s="132"/>
      <c r="BJ227" s="132"/>
      <c r="BK227" s="132"/>
      <c r="BL227" s="132"/>
      <c r="BM227" s="132"/>
      <c r="BN227" s="133"/>
      <c r="BO227" s="133"/>
      <c r="BP227" s="133"/>
      <c r="BQ227" s="133"/>
      <c r="BR227" s="133"/>
      <c r="BS227" s="133"/>
      <c r="BT227" s="132"/>
      <c r="BU227" s="132"/>
      <c r="BV227" s="49"/>
      <c r="BW227" s="49"/>
      <c r="BX227" s="49"/>
      <c r="BY227" s="49"/>
      <c r="BZ227" s="49"/>
    </row>
    <row r="228" spans="1:78" ht="13.5" customHeight="1">
      <c r="A228" s="132"/>
      <c r="B228" s="132"/>
      <c r="C228" s="49"/>
      <c r="D228" s="49"/>
      <c r="E228" s="49"/>
      <c r="F228" s="134"/>
      <c r="G228" s="134"/>
      <c r="H228" s="134"/>
      <c r="I228" s="134"/>
      <c r="J228" s="134"/>
      <c r="K228" s="134"/>
      <c r="L228" s="134"/>
      <c r="M228" s="134"/>
      <c r="N228" s="134"/>
      <c r="O228" s="134"/>
      <c r="P228" s="134"/>
      <c r="Q228" s="134"/>
      <c r="R228" s="134"/>
      <c r="S228" s="134"/>
      <c r="T228" s="134"/>
      <c r="U228" s="134"/>
      <c r="V228" s="134"/>
      <c r="W228" s="134"/>
      <c r="X228" s="134"/>
      <c r="Y228" s="134"/>
      <c r="Z228" s="134"/>
      <c r="AA228" s="134"/>
      <c r="AB228" s="134"/>
      <c r="AC228" s="134"/>
      <c r="AD228" s="134"/>
      <c r="AE228" s="134"/>
      <c r="AF228" s="134"/>
      <c r="AG228" s="134"/>
      <c r="AH228" s="134"/>
      <c r="AI228" s="134"/>
      <c r="AJ228" s="134"/>
      <c r="AK228" s="134"/>
      <c r="AL228" s="134"/>
      <c r="AM228" s="134"/>
      <c r="AN228" s="132"/>
      <c r="AO228" s="132"/>
      <c r="AP228" s="132"/>
      <c r="AQ228" s="132"/>
      <c r="AR228" s="132"/>
      <c r="AS228" s="132"/>
      <c r="AT228" s="132"/>
      <c r="AU228" s="133"/>
      <c r="AV228" s="133"/>
      <c r="AW228" s="133"/>
      <c r="AX228" s="133"/>
      <c r="AY228" s="133"/>
      <c r="AZ228" s="133"/>
      <c r="BA228" s="133"/>
      <c r="BB228" s="132"/>
      <c r="BC228" s="132"/>
      <c r="BD228" s="132"/>
      <c r="BE228" s="132"/>
      <c r="BF228" s="132"/>
      <c r="BG228" s="132"/>
      <c r="BH228" s="132"/>
      <c r="BI228" s="132"/>
      <c r="BJ228" s="132"/>
      <c r="BK228" s="132"/>
      <c r="BL228" s="132"/>
      <c r="BM228" s="132"/>
      <c r="BN228" s="133"/>
      <c r="BO228" s="133"/>
      <c r="BP228" s="133"/>
      <c r="BQ228" s="133"/>
      <c r="BR228" s="133"/>
      <c r="BS228" s="133"/>
      <c r="BT228" s="132"/>
      <c r="BU228" s="132"/>
      <c r="BV228" s="49"/>
      <c r="BW228" s="49"/>
      <c r="BX228" s="49"/>
      <c r="BY228" s="49"/>
      <c r="BZ228" s="49"/>
    </row>
    <row r="229" spans="1:78" ht="13.5" customHeight="1">
      <c r="A229" s="132"/>
      <c r="B229" s="132"/>
      <c r="C229" s="49"/>
      <c r="D229" s="49"/>
      <c r="E229" s="49"/>
      <c r="F229" s="135" t="s">
        <v>169</v>
      </c>
      <c r="G229" s="135"/>
      <c r="H229" s="135"/>
      <c r="I229" s="135"/>
      <c r="J229" s="135"/>
      <c r="K229" s="135"/>
      <c r="L229" s="135"/>
      <c r="M229" s="135"/>
      <c r="N229" s="135"/>
      <c r="O229" s="135"/>
      <c r="P229" s="135"/>
      <c r="Q229" s="135"/>
      <c r="R229" s="135"/>
      <c r="S229" s="135"/>
      <c r="T229" s="135"/>
      <c r="U229" s="135"/>
      <c r="V229" s="135"/>
      <c r="W229" s="88" t="s">
        <v>235</v>
      </c>
      <c r="X229" s="88"/>
      <c r="Y229" s="88"/>
      <c r="Z229" s="88"/>
      <c r="AA229" s="88"/>
      <c r="AB229" s="88"/>
      <c r="AC229" s="88"/>
      <c r="AD229" s="88"/>
      <c r="AE229" s="88"/>
      <c r="AF229" s="88"/>
      <c r="AG229" s="88"/>
      <c r="AH229" s="88"/>
      <c r="AI229" s="88"/>
      <c r="AJ229" s="88"/>
      <c r="AK229" s="88"/>
      <c r="AL229" s="88"/>
      <c r="AM229" s="88"/>
      <c r="AN229" s="132"/>
      <c r="AO229" s="132"/>
      <c r="AP229" s="132"/>
      <c r="AQ229" s="132"/>
      <c r="AR229" s="132"/>
      <c r="AS229" s="132"/>
      <c r="AT229" s="132"/>
      <c r="AU229" s="133"/>
      <c r="AV229" s="133"/>
      <c r="AW229" s="133"/>
      <c r="AX229" s="133"/>
      <c r="AY229" s="133"/>
      <c r="AZ229" s="133"/>
      <c r="BA229" s="133"/>
      <c r="BB229" s="132"/>
      <c r="BC229" s="132"/>
      <c r="BD229" s="132"/>
      <c r="BE229" s="132"/>
      <c r="BF229" s="132"/>
      <c r="BG229" s="132"/>
      <c r="BH229" s="132"/>
      <c r="BI229" s="132"/>
      <c r="BJ229" s="132"/>
      <c r="BK229" s="132"/>
      <c r="BL229" s="132"/>
      <c r="BM229" s="132"/>
      <c r="BN229" s="133"/>
      <c r="BO229" s="133"/>
      <c r="BP229" s="133"/>
      <c r="BQ229" s="133"/>
      <c r="BR229" s="133"/>
      <c r="BS229" s="133"/>
      <c r="BT229" s="132"/>
      <c r="BU229" s="132"/>
      <c r="BV229" s="49"/>
      <c r="BW229" s="49"/>
      <c r="BX229" s="49"/>
      <c r="BY229" s="49"/>
      <c r="BZ229" s="49"/>
    </row>
    <row r="230" spans="1:78" ht="13.5" customHeight="1">
      <c r="A230" s="132"/>
      <c r="B230" s="132"/>
      <c r="C230" s="49"/>
      <c r="D230" s="49"/>
      <c r="E230" s="49"/>
      <c r="F230" s="134"/>
      <c r="G230" s="134"/>
      <c r="H230" s="134"/>
      <c r="I230" s="134"/>
      <c r="J230" s="134"/>
      <c r="K230" s="134"/>
      <c r="L230" s="134"/>
      <c r="M230" s="134"/>
      <c r="N230" s="134"/>
      <c r="O230" s="134"/>
      <c r="P230" s="134"/>
      <c r="Q230" s="134"/>
      <c r="R230" s="134"/>
      <c r="S230" s="134"/>
      <c r="T230" s="134"/>
      <c r="U230" s="134"/>
      <c r="V230" s="134"/>
      <c r="W230" s="134"/>
      <c r="X230" s="134"/>
      <c r="Y230" s="134"/>
      <c r="Z230" s="134"/>
      <c r="AA230" s="134"/>
      <c r="AB230" s="134"/>
      <c r="AC230" s="134"/>
      <c r="AD230" s="134"/>
      <c r="AE230" s="134"/>
      <c r="AF230" s="134"/>
      <c r="AG230" s="134"/>
      <c r="AH230" s="134"/>
      <c r="AI230" s="134"/>
      <c r="AJ230" s="134"/>
      <c r="AK230" s="134"/>
      <c r="AL230" s="134"/>
      <c r="AM230" s="134"/>
      <c r="AN230" s="132"/>
      <c r="AO230" s="132"/>
      <c r="AP230" s="132"/>
      <c r="AQ230" s="132"/>
      <c r="AR230" s="132"/>
      <c r="AS230" s="132"/>
      <c r="AT230" s="132"/>
      <c r="AU230" s="133"/>
      <c r="AV230" s="133"/>
      <c r="AW230" s="133"/>
      <c r="AX230" s="133"/>
      <c r="AY230" s="133"/>
      <c r="AZ230" s="133"/>
      <c r="BA230" s="133"/>
      <c r="BB230" s="132"/>
      <c r="BC230" s="132"/>
      <c r="BD230" s="132"/>
      <c r="BE230" s="132"/>
      <c r="BF230" s="132"/>
      <c r="BG230" s="132"/>
      <c r="BH230" s="132"/>
      <c r="BI230" s="132"/>
      <c r="BJ230" s="132"/>
      <c r="BK230" s="132"/>
      <c r="BL230" s="132"/>
      <c r="BM230" s="132"/>
      <c r="BN230" s="133"/>
      <c r="BO230" s="133"/>
      <c r="BP230" s="133"/>
      <c r="BQ230" s="133"/>
      <c r="BR230" s="133"/>
      <c r="BS230" s="133"/>
      <c r="BT230" s="132"/>
      <c r="BU230" s="132"/>
      <c r="BV230" s="49"/>
      <c r="BW230" s="49"/>
      <c r="BX230" s="49"/>
      <c r="BY230" s="49"/>
      <c r="BZ230" s="49"/>
    </row>
    <row r="231" spans="1:78" ht="13.5" customHeight="1">
      <c r="A231" s="132"/>
      <c r="B231" s="132"/>
      <c r="C231" s="49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132"/>
      <c r="V231" s="132"/>
      <c r="W231" s="132"/>
      <c r="X231" s="132"/>
      <c r="Y231" s="132"/>
      <c r="Z231" s="132"/>
      <c r="AA231" s="132"/>
      <c r="AB231" s="133"/>
      <c r="AC231" s="133"/>
      <c r="AD231" s="133"/>
      <c r="AE231" s="133"/>
      <c r="AF231" s="133"/>
      <c r="AG231" s="133"/>
      <c r="AH231" s="133"/>
      <c r="AI231" s="132"/>
      <c r="AJ231" s="132"/>
      <c r="AK231" s="132"/>
      <c r="AL231" s="132"/>
      <c r="AM231" s="132"/>
      <c r="AN231" s="132"/>
      <c r="AO231" s="132"/>
      <c r="AP231" s="132"/>
      <c r="AQ231" s="132"/>
      <c r="AR231" s="132"/>
      <c r="AS231" s="132"/>
      <c r="AT231" s="132"/>
      <c r="AU231" s="133"/>
      <c r="AV231" s="133"/>
      <c r="AW231" s="133"/>
      <c r="AX231" s="133"/>
      <c r="AY231" s="133"/>
      <c r="AZ231" s="133"/>
      <c r="BA231" s="133"/>
      <c r="BB231" s="132"/>
      <c r="BC231" s="132"/>
      <c r="BD231" s="132"/>
      <c r="BE231" s="132"/>
      <c r="BF231" s="132"/>
      <c r="BG231" s="132"/>
      <c r="BH231" s="132"/>
      <c r="BI231" s="132"/>
      <c r="BJ231" s="132"/>
      <c r="BK231" s="132"/>
      <c r="BL231" s="132"/>
      <c r="BM231" s="132"/>
      <c r="BN231" s="133"/>
      <c r="BO231" s="133"/>
      <c r="BP231" s="133"/>
      <c r="BQ231" s="133"/>
      <c r="BR231" s="133"/>
      <c r="BS231" s="133"/>
      <c r="BT231" s="132"/>
      <c r="BU231" s="132"/>
      <c r="BV231" s="49"/>
      <c r="BW231" s="49"/>
      <c r="BX231" s="49"/>
      <c r="BY231" s="49"/>
      <c r="BZ231" s="49"/>
    </row>
    <row r="232" spans="1:78" ht="13.5" customHeight="1">
      <c r="A232" s="132"/>
      <c r="B232" s="132"/>
      <c r="C232" s="132" t="s">
        <v>170</v>
      </c>
      <c r="D232" s="132"/>
      <c r="E232" s="132"/>
      <c r="F232" s="132"/>
      <c r="G232" s="132"/>
      <c r="H232" s="132"/>
      <c r="I232" s="132"/>
      <c r="J232" s="132"/>
      <c r="K232" s="132"/>
      <c r="L232" s="132"/>
      <c r="M232" s="132"/>
      <c r="N232" s="132"/>
      <c r="O232" s="132"/>
      <c r="P232" s="132"/>
      <c r="Q232" s="132"/>
      <c r="R232" s="132"/>
      <c r="S232" s="132"/>
      <c r="T232" s="132"/>
      <c r="U232" s="132"/>
      <c r="V232" s="132"/>
      <c r="W232" s="132"/>
      <c r="X232" s="132"/>
      <c r="Y232" s="132"/>
      <c r="Z232" s="132"/>
      <c r="AA232" s="132"/>
      <c r="AB232" s="133"/>
      <c r="AC232" s="133"/>
      <c r="AD232" s="133"/>
      <c r="AE232" s="133"/>
      <c r="AF232" s="133"/>
      <c r="AG232" s="133"/>
      <c r="AH232" s="133"/>
      <c r="AI232" s="132" t="s">
        <v>104</v>
      </c>
      <c r="AJ232" s="132"/>
      <c r="AK232" s="132"/>
      <c r="AL232" s="132"/>
      <c r="AM232" s="132"/>
      <c r="AN232" s="132"/>
      <c r="AO232" s="132"/>
      <c r="AP232" s="132"/>
      <c r="AQ232" s="132"/>
      <c r="AR232" s="132"/>
      <c r="AS232" s="132"/>
      <c r="AT232" s="132"/>
      <c r="AU232" s="133"/>
      <c r="AV232" s="133"/>
      <c r="AW232" s="133"/>
      <c r="AX232" s="133"/>
      <c r="AY232" s="133"/>
      <c r="AZ232" s="133"/>
      <c r="BA232" s="133"/>
      <c r="BB232" s="132"/>
      <c r="BC232" s="132"/>
      <c r="BD232" s="132"/>
      <c r="BE232" s="132"/>
      <c r="BF232" s="132"/>
      <c r="BG232" s="132"/>
      <c r="BH232" s="132"/>
      <c r="BI232" s="132"/>
      <c r="BJ232" s="132"/>
      <c r="BK232" s="132"/>
      <c r="BL232" s="132"/>
      <c r="BM232" s="132"/>
      <c r="BN232" s="133"/>
      <c r="BO232" s="133"/>
      <c r="BP232" s="133"/>
      <c r="BQ232" s="133"/>
      <c r="BR232" s="133"/>
      <c r="BS232" s="133"/>
      <c r="BT232" s="132"/>
      <c r="BU232" s="132"/>
      <c r="BV232" s="49"/>
      <c r="BW232" s="49"/>
      <c r="BX232" s="49"/>
      <c r="BY232" s="49"/>
      <c r="BZ232" s="49"/>
    </row>
    <row r="233" s="7" customFormat="1" ht="15"/>
    <row r="234" s="7" customFormat="1" ht="15"/>
    <row r="235" s="7" customFormat="1" ht="15"/>
    <row r="236" s="7" customFormat="1" ht="15"/>
    <row r="237" s="7" customFormat="1" ht="15"/>
    <row r="238" s="7" customFormat="1" ht="15"/>
    <row r="239" s="7" customFormat="1" ht="15"/>
    <row r="240" s="7" customFormat="1" ht="15"/>
    <row r="241" s="7" customFormat="1" ht="15"/>
    <row r="242" s="7" customFormat="1" ht="15"/>
    <row r="243" s="7" customFormat="1" ht="15"/>
    <row r="244" s="7" customFormat="1" ht="15"/>
    <row r="245" s="7" customFormat="1" ht="15"/>
    <row r="246" s="7" customFormat="1" ht="15"/>
    <row r="247" s="7" customFormat="1" ht="15"/>
    <row r="248" s="7" customFormat="1" ht="15"/>
    <row r="249" s="7" customFormat="1" ht="15"/>
    <row r="250" s="7" customFormat="1" ht="15"/>
    <row r="251" s="7" customFormat="1" ht="15"/>
    <row r="252" s="7" customFormat="1" ht="15"/>
    <row r="253" s="7" customFormat="1" ht="15"/>
    <row r="254" s="7" customFormat="1" ht="15"/>
    <row r="255" s="7" customFormat="1" ht="15"/>
    <row r="256" s="7" customFormat="1" ht="15"/>
    <row r="257" s="7" customFormat="1" ht="15"/>
    <row r="258" s="7" customFormat="1" ht="15"/>
    <row r="259" s="7" customFormat="1" ht="15"/>
    <row r="260" s="7" customFormat="1" ht="15"/>
    <row r="261" s="7" customFormat="1" ht="15"/>
    <row r="262" s="7" customFormat="1" ht="15"/>
    <row r="263" s="7" customFormat="1" ht="15"/>
    <row r="264" s="7" customFormat="1" ht="15"/>
    <row r="265" s="7" customFormat="1" ht="15"/>
    <row r="266" s="7" customFormat="1" ht="15"/>
    <row r="267" s="7" customFormat="1" ht="15"/>
    <row r="268" s="7" customFormat="1" ht="15"/>
    <row r="269" s="7" customFormat="1" ht="15"/>
    <row r="270" s="7" customFormat="1" ht="15"/>
    <row r="271" s="7" customFormat="1" ht="15"/>
    <row r="272" s="7" customFormat="1" ht="15"/>
    <row r="273" s="7" customFormat="1" ht="15"/>
    <row r="274" s="7" customFormat="1" ht="15"/>
    <row r="275" s="7" customFormat="1" ht="15"/>
    <row r="276" s="7" customFormat="1" ht="15"/>
    <row r="277" s="7" customFormat="1" ht="15"/>
    <row r="278" s="7" customFormat="1" ht="15"/>
    <row r="279" s="7" customFormat="1" ht="15"/>
    <row r="280" s="7" customFormat="1" ht="15"/>
    <row r="281" s="7" customFormat="1" ht="15"/>
    <row r="282" s="7" customFormat="1" ht="15"/>
    <row r="283" s="7" customFormat="1" ht="15"/>
    <row r="284" s="7" customFormat="1" ht="15"/>
    <row r="285" s="7" customFormat="1" ht="15"/>
    <row r="286" s="7" customFormat="1" ht="15"/>
    <row r="287" s="7" customFormat="1" ht="15"/>
    <row r="288" s="7" customFormat="1" ht="15"/>
    <row r="289" s="7" customFormat="1" ht="15"/>
    <row r="290" s="7" customFormat="1" ht="15"/>
    <row r="291" s="7" customFormat="1" ht="15"/>
    <row r="292" s="7" customFormat="1" ht="15"/>
    <row r="293" s="7" customFormat="1" ht="15"/>
    <row r="294" s="7" customFormat="1" ht="15"/>
    <row r="295" s="7" customFormat="1" ht="15"/>
    <row r="296" s="7" customFormat="1" ht="15"/>
    <row r="297" s="7" customFormat="1" ht="15"/>
    <row r="298" s="7" customFormat="1" ht="15"/>
    <row r="299" s="7" customFormat="1" ht="15"/>
    <row r="300" s="7" customFormat="1" ht="15"/>
    <row r="301" s="7" customFormat="1" ht="15"/>
    <row r="302" s="7" customFormat="1" ht="15"/>
    <row r="303" s="7" customFormat="1" ht="15"/>
    <row r="304" s="7" customFormat="1" ht="15"/>
    <row r="305" s="7" customFormat="1" ht="15"/>
    <row r="306" s="7" customFormat="1" ht="15"/>
    <row r="307" s="7" customFormat="1" ht="15"/>
    <row r="308" s="7" customFormat="1" ht="15"/>
    <row r="309" s="7" customFormat="1" ht="15"/>
    <row r="310" s="7" customFormat="1" ht="15"/>
    <row r="311" s="7" customFormat="1" ht="15"/>
    <row r="312" s="7" customFormat="1" ht="15"/>
    <row r="313" s="7" customFormat="1" ht="15"/>
    <row r="314" s="7" customFormat="1" ht="15"/>
    <row r="315" s="7" customFormat="1" ht="15"/>
    <row r="316" s="7" customFormat="1" ht="15"/>
    <row r="317" s="7" customFormat="1" ht="15"/>
    <row r="318" s="7" customFormat="1" ht="15"/>
    <row r="319" s="7" customFormat="1" ht="15"/>
    <row r="320" s="7" customFormat="1" ht="15"/>
    <row r="321" s="7" customFormat="1" ht="15"/>
    <row r="322" s="7" customFormat="1" ht="15"/>
    <row r="323" s="7" customFormat="1" ht="15"/>
    <row r="324" s="7" customFormat="1" ht="15"/>
    <row r="325" s="7" customFormat="1" ht="15"/>
    <row r="326" s="7" customFormat="1" ht="15"/>
    <row r="327" s="7" customFormat="1" ht="15"/>
    <row r="328" s="7" customFormat="1" ht="15"/>
    <row r="329" s="7" customFormat="1" ht="15"/>
    <row r="330" s="7" customFormat="1" ht="15"/>
    <row r="331" s="7" customFormat="1" ht="15"/>
    <row r="332" s="7" customFormat="1" ht="15"/>
    <row r="333" s="7" customFormat="1" ht="15"/>
    <row r="334" s="7" customFormat="1" ht="15"/>
    <row r="335" s="7" customFormat="1" ht="15"/>
    <row r="336" s="7" customFormat="1" ht="15"/>
    <row r="337" s="7" customFormat="1" ht="15"/>
    <row r="338" s="7" customFormat="1" ht="15"/>
    <row r="339" s="7" customFormat="1" ht="15"/>
    <row r="340" s="7" customFormat="1" ht="15"/>
    <row r="341" s="7" customFormat="1" ht="15"/>
    <row r="342" s="7" customFormat="1" ht="15"/>
    <row r="343" s="7" customFormat="1" ht="15"/>
    <row r="344" s="7" customFormat="1" ht="15"/>
    <row r="345" s="7" customFormat="1" ht="15"/>
    <row r="346" s="7" customFormat="1" ht="15"/>
    <row r="347" s="7" customFormat="1" ht="15"/>
    <row r="348" s="7" customFormat="1" ht="15"/>
    <row r="349" s="7" customFormat="1" ht="15"/>
    <row r="350" s="7" customFormat="1" ht="15"/>
    <row r="351" s="7" customFormat="1" ht="15"/>
    <row r="352" s="7" customFormat="1" ht="15"/>
    <row r="353" s="7" customFormat="1" ht="15"/>
    <row r="354" s="7" customFormat="1" ht="15"/>
    <row r="355" s="7" customFormat="1" ht="15"/>
    <row r="356" s="7" customFormat="1" ht="15"/>
    <row r="357" s="7" customFormat="1" ht="15"/>
    <row r="358" s="7" customFormat="1" ht="15"/>
    <row r="359" s="7" customFormat="1" ht="15"/>
    <row r="360" s="7" customFormat="1" ht="15"/>
    <row r="361" s="7" customFormat="1" ht="15"/>
    <row r="362" s="7" customFormat="1" ht="15"/>
    <row r="363" s="7" customFormat="1" ht="15"/>
    <row r="364" s="7" customFormat="1" ht="15"/>
    <row r="365" s="7" customFormat="1" ht="15"/>
    <row r="366" s="7" customFormat="1" ht="15"/>
    <row r="367" s="7" customFormat="1" ht="15"/>
    <row r="368" s="7" customFormat="1" ht="15"/>
    <row r="369" s="7" customFormat="1" ht="15"/>
    <row r="370" s="7" customFormat="1" ht="15"/>
    <row r="371" s="7" customFormat="1" ht="15"/>
    <row r="372" s="7" customFormat="1" ht="15"/>
    <row r="373" s="7" customFormat="1" ht="15"/>
    <row r="374" s="7" customFormat="1" ht="15"/>
    <row r="375" s="7" customFormat="1" ht="15"/>
    <row r="376" s="7" customFormat="1" ht="15"/>
    <row r="377" s="7" customFormat="1" ht="15"/>
    <row r="378" s="7" customFormat="1" ht="15"/>
    <row r="379" s="7" customFormat="1" ht="15"/>
    <row r="380" s="7" customFormat="1" ht="15"/>
    <row r="381" s="7" customFormat="1" ht="15"/>
    <row r="382" s="7" customFormat="1" ht="15"/>
    <row r="383" s="7" customFormat="1" ht="15"/>
    <row r="384" s="7" customFormat="1" ht="15"/>
    <row r="385" s="7" customFormat="1" ht="15"/>
    <row r="386" s="7" customFormat="1" ht="15"/>
    <row r="387" s="7" customFormat="1" ht="15"/>
    <row r="388" s="7" customFormat="1" ht="15"/>
    <row r="389" s="7" customFormat="1" ht="15"/>
    <row r="390" s="7" customFormat="1" ht="15"/>
    <row r="391" s="7" customFormat="1" ht="15"/>
    <row r="392" s="7" customFormat="1" ht="15"/>
    <row r="393" s="7" customFormat="1" ht="15"/>
    <row r="394" s="7" customFormat="1" ht="15"/>
    <row r="395" s="7" customFormat="1" ht="15"/>
    <row r="396" s="7" customFormat="1" ht="15"/>
    <row r="397" s="7" customFormat="1" ht="15"/>
    <row r="398" s="7" customFormat="1" ht="15"/>
    <row r="399" s="7" customFormat="1" ht="15"/>
    <row r="400" s="7" customFormat="1" ht="15"/>
    <row r="401" s="7" customFormat="1" ht="15"/>
    <row r="402" s="7" customFormat="1" ht="15"/>
    <row r="403" s="7" customFormat="1" ht="15"/>
    <row r="404" s="7" customFormat="1" ht="15"/>
    <row r="405" s="7" customFormat="1" ht="15"/>
    <row r="406" s="7" customFormat="1" ht="15"/>
    <row r="407" s="7" customFormat="1" ht="15"/>
    <row r="408" s="7" customFormat="1" ht="15"/>
    <row r="409" s="7" customFormat="1" ht="15"/>
    <row r="410" s="7" customFormat="1" ht="15"/>
    <row r="411" s="7" customFormat="1" ht="15"/>
    <row r="412" s="7" customFormat="1" ht="15"/>
    <row r="413" s="7" customFormat="1" ht="15"/>
    <row r="414" s="7" customFormat="1" ht="15"/>
    <row r="415" s="7" customFormat="1" ht="15"/>
    <row r="416" s="7" customFormat="1" ht="15"/>
    <row r="417" s="7" customFormat="1" ht="15"/>
    <row r="418" s="7" customFormat="1" ht="15"/>
    <row r="419" s="7" customFormat="1" ht="15"/>
    <row r="420" s="7" customFormat="1" ht="15"/>
    <row r="421" s="7" customFormat="1" ht="15"/>
    <row r="422" s="7" customFormat="1" ht="15"/>
    <row r="423" s="7" customFormat="1" ht="15"/>
    <row r="424" s="7" customFormat="1" ht="15"/>
    <row r="425" s="7" customFormat="1" ht="15"/>
    <row r="426" s="7" customFormat="1" ht="15"/>
    <row r="427" s="7" customFormat="1" ht="15"/>
    <row r="428" s="7" customFormat="1" ht="15"/>
    <row r="429" s="7" customFormat="1" ht="15"/>
    <row r="430" s="7" customFormat="1" ht="15"/>
    <row r="431" s="7" customFormat="1" ht="15"/>
    <row r="432" s="7" customFormat="1" ht="15"/>
    <row r="433" s="7" customFormat="1" ht="15"/>
    <row r="434" s="7" customFormat="1" ht="15"/>
    <row r="435" s="7" customFormat="1" ht="15"/>
    <row r="436" s="7" customFormat="1" ht="15"/>
    <row r="437" s="7" customFormat="1" ht="15"/>
    <row r="438" s="7" customFormat="1" ht="15"/>
    <row r="439" s="7" customFormat="1" ht="15"/>
    <row r="440" s="7" customFormat="1" ht="15"/>
    <row r="441" s="7" customFormat="1" ht="15"/>
    <row r="442" s="7" customFormat="1" ht="15"/>
    <row r="443" s="7" customFormat="1" ht="15"/>
    <row r="444" s="7" customFormat="1" ht="15"/>
    <row r="445" s="7" customFormat="1" ht="15"/>
    <row r="446" s="7" customFormat="1" ht="15"/>
    <row r="447" s="7" customFormat="1" ht="15"/>
    <row r="448" s="7" customFormat="1" ht="15"/>
    <row r="449" s="7" customFormat="1" ht="15"/>
    <row r="450" s="7" customFormat="1" ht="15"/>
    <row r="451" s="7" customFormat="1" ht="15"/>
    <row r="452" s="7" customFormat="1" ht="15"/>
    <row r="453" s="7" customFormat="1" ht="15"/>
    <row r="454" s="7" customFormat="1" ht="15"/>
    <row r="455" s="7" customFormat="1" ht="15"/>
    <row r="456" s="7" customFormat="1" ht="15"/>
    <row r="457" s="7" customFormat="1" ht="15"/>
    <row r="458" s="7" customFormat="1" ht="15"/>
    <row r="459" s="7" customFormat="1" ht="15"/>
    <row r="460" s="7" customFormat="1" ht="15"/>
    <row r="461" s="7" customFormat="1" ht="15"/>
    <row r="462" s="7" customFormat="1" ht="15"/>
    <row r="463" s="7" customFormat="1" ht="15"/>
    <row r="464" s="7" customFormat="1" ht="15"/>
    <row r="465" s="7" customFormat="1" ht="15"/>
    <row r="466" s="7" customFormat="1" ht="15"/>
    <row r="467" s="7" customFormat="1" ht="15"/>
    <row r="468" s="7" customFormat="1" ht="15"/>
    <row r="469" s="7" customFormat="1" ht="15"/>
    <row r="470" s="7" customFormat="1" ht="15"/>
    <row r="471" s="7" customFormat="1" ht="15"/>
    <row r="472" s="7" customFormat="1" ht="15"/>
    <row r="473" s="7" customFormat="1" ht="15"/>
    <row r="474" s="7" customFormat="1" ht="15"/>
    <row r="475" s="7" customFormat="1" ht="15"/>
    <row r="476" s="7" customFormat="1" ht="15"/>
    <row r="477" s="7" customFormat="1" ht="15"/>
    <row r="478" s="7" customFormat="1" ht="15"/>
    <row r="479" s="7" customFormat="1" ht="15"/>
    <row r="480" s="7" customFormat="1" ht="15"/>
    <row r="481" s="7" customFormat="1" ht="15"/>
    <row r="482" s="7" customFormat="1" ht="15"/>
    <row r="483" s="7" customFormat="1" ht="15"/>
    <row r="484" s="7" customFormat="1" ht="15"/>
    <row r="485" s="7" customFormat="1" ht="15"/>
    <row r="486" s="7" customFormat="1" ht="15"/>
    <row r="487" s="7" customFormat="1" ht="15"/>
    <row r="488" s="7" customFormat="1" ht="15"/>
    <row r="489" s="7" customFormat="1" ht="15"/>
    <row r="490" s="7" customFormat="1" ht="15"/>
    <row r="491" s="7" customFormat="1" ht="15"/>
    <row r="492" s="7" customFormat="1" ht="15"/>
    <row r="493" s="7" customFormat="1" ht="15"/>
    <row r="494" s="7" customFormat="1" ht="15"/>
    <row r="495" s="7" customFormat="1" ht="15"/>
    <row r="496" s="7" customFormat="1" ht="15"/>
    <row r="497" s="7" customFormat="1" ht="15"/>
    <row r="498" s="7" customFormat="1" ht="15"/>
    <row r="499" s="7" customFormat="1" ht="15"/>
    <row r="500" s="7" customFormat="1" ht="15"/>
    <row r="501" s="7" customFormat="1" ht="15"/>
    <row r="502" s="7" customFormat="1" ht="15"/>
    <row r="503" s="7" customFormat="1" ht="15"/>
    <row r="504" s="7" customFormat="1" ht="15"/>
    <row r="505" s="7" customFormat="1" ht="15"/>
    <row r="506" s="7" customFormat="1" ht="15"/>
    <row r="507" s="7" customFormat="1" ht="15"/>
    <row r="508" s="7" customFormat="1" ht="15"/>
    <row r="509" s="7" customFormat="1" ht="15"/>
    <row r="510" s="7" customFormat="1" ht="15"/>
    <row r="511" s="7" customFormat="1" ht="15"/>
    <row r="512" s="7" customFormat="1" ht="15"/>
    <row r="513" s="7" customFormat="1" ht="15"/>
    <row r="514" s="7" customFormat="1" ht="15"/>
    <row r="515" s="7" customFormat="1" ht="15"/>
    <row r="516" s="7" customFormat="1" ht="15"/>
    <row r="517" s="7" customFormat="1" ht="15"/>
    <row r="518" s="7" customFormat="1" ht="15"/>
    <row r="519" s="7" customFormat="1" ht="15"/>
    <row r="520" s="7" customFormat="1" ht="15"/>
    <row r="521" s="7" customFormat="1" ht="15"/>
    <row r="522" s="7" customFormat="1" ht="15"/>
    <row r="523" s="7" customFormat="1" ht="15"/>
    <row r="524" s="7" customFormat="1" ht="15"/>
    <row r="525" s="7" customFormat="1" ht="15"/>
    <row r="526" s="7" customFormat="1" ht="15"/>
    <row r="527" s="7" customFormat="1" ht="15"/>
    <row r="528" s="7" customFormat="1" ht="15"/>
    <row r="529" s="7" customFormat="1" ht="15"/>
    <row r="530" s="7" customFormat="1" ht="15"/>
    <row r="531" s="7" customFormat="1" ht="15"/>
    <row r="532" s="7" customFormat="1" ht="15"/>
    <row r="533" s="7" customFormat="1" ht="15"/>
    <row r="534" s="7" customFormat="1" ht="15"/>
    <row r="535" s="7" customFormat="1" ht="15"/>
    <row r="536" s="7" customFormat="1" ht="15"/>
    <row r="537" s="7" customFormat="1" ht="15"/>
    <row r="538" s="7" customFormat="1" ht="15"/>
    <row r="539" s="7" customFormat="1" ht="15"/>
    <row r="540" s="7" customFormat="1" ht="15"/>
    <row r="541" s="7" customFormat="1" ht="15"/>
    <row r="542" s="7" customFormat="1" ht="15"/>
    <row r="543" s="7" customFormat="1" ht="15"/>
    <row r="544" s="7" customFormat="1" ht="15"/>
    <row r="545" s="7" customFormat="1" ht="15"/>
    <row r="546" s="7" customFormat="1" ht="15"/>
    <row r="547" s="7" customFormat="1" ht="15"/>
    <row r="548" s="7" customFormat="1" ht="15"/>
    <row r="549" s="7" customFormat="1" ht="15"/>
    <row r="550" s="7" customFormat="1" ht="15"/>
    <row r="551" s="7" customFormat="1" ht="15"/>
    <row r="552" s="7" customFormat="1" ht="15"/>
    <row r="553" s="7" customFormat="1" ht="15"/>
    <row r="554" s="7" customFormat="1" ht="15"/>
    <row r="555" s="7" customFormat="1" ht="15"/>
    <row r="556" s="7" customFormat="1" ht="15"/>
    <row r="557" s="7" customFormat="1" ht="15"/>
    <row r="558" s="7" customFormat="1" ht="15"/>
    <row r="559" s="7" customFormat="1" ht="15"/>
    <row r="560" s="7" customFormat="1" ht="15"/>
    <row r="561" s="7" customFormat="1" ht="15"/>
    <row r="562" s="7" customFormat="1" ht="15"/>
    <row r="563" s="7" customFormat="1" ht="15"/>
    <row r="564" s="7" customFormat="1" ht="15"/>
    <row r="565" s="7" customFormat="1" ht="15"/>
    <row r="566" s="7" customFormat="1" ht="15"/>
    <row r="567" s="7" customFormat="1" ht="15"/>
    <row r="568" s="7" customFormat="1" ht="15"/>
    <row r="569" s="7" customFormat="1" ht="15"/>
    <row r="570" s="7" customFormat="1" ht="15"/>
    <row r="571" s="7" customFormat="1" ht="15"/>
    <row r="572" s="7" customFormat="1" ht="15"/>
    <row r="573" s="7" customFormat="1" ht="15"/>
    <row r="574" s="7" customFormat="1" ht="15"/>
    <row r="575" s="7" customFormat="1" ht="15"/>
    <row r="576" s="7" customFormat="1" ht="15"/>
    <row r="577" s="7" customFormat="1" ht="15"/>
    <row r="578" s="7" customFormat="1" ht="15"/>
    <row r="579" s="7" customFormat="1" ht="15"/>
    <row r="580" s="7" customFormat="1" ht="15"/>
    <row r="581" s="7" customFormat="1" ht="15"/>
    <row r="582" s="7" customFormat="1" ht="15"/>
    <row r="583" s="7" customFormat="1" ht="15"/>
    <row r="584" s="7" customFormat="1" ht="15"/>
    <row r="585" s="7" customFormat="1" ht="15"/>
    <row r="586" s="7" customFormat="1" ht="15"/>
    <row r="587" s="7" customFormat="1" ht="15"/>
    <row r="588" s="7" customFormat="1" ht="15"/>
    <row r="589" s="7" customFormat="1" ht="15"/>
    <row r="590" s="7" customFormat="1" ht="15"/>
    <row r="591" s="7" customFormat="1" ht="15"/>
    <row r="592" s="7" customFormat="1" ht="15"/>
    <row r="593" s="7" customFormat="1" ht="15"/>
    <row r="594" s="7" customFormat="1" ht="15"/>
    <row r="595" s="7" customFormat="1" ht="15"/>
    <row r="596" s="7" customFormat="1" ht="15"/>
    <row r="597" s="7" customFormat="1" ht="15"/>
    <row r="598" s="7" customFormat="1" ht="15"/>
    <row r="599" s="7" customFormat="1" ht="15"/>
    <row r="600" s="7" customFormat="1" ht="15"/>
    <row r="601" s="7" customFormat="1" ht="15"/>
    <row r="602" s="7" customFormat="1" ht="15"/>
    <row r="603" s="7" customFormat="1" ht="15"/>
    <row r="604" s="7" customFormat="1" ht="15"/>
    <row r="605" s="7" customFormat="1" ht="15"/>
    <row r="606" s="7" customFormat="1" ht="15"/>
    <row r="607" s="7" customFormat="1" ht="15"/>
    <row r="608" s="7" customFormat="1" ht="15"/>
    <row r="609" s="7" customFormat="1" ht="15"/>
    <row r="610" s="7" customFormat="1" ht="15"/>
    <row r="611" s="7" customFormat="1" ht="15"/>
    <row r="612" s="7" customFormat="1" ht="15"/>
    <row r="613" s="7" customFormat="1" ht="15"/>
    <row r="614" s="7" customFormat="1" ht="15"/>
    <row r="615" s="7" customFormat="1" ht="15"/>
    <row r="616" s="7" customFormat="1" ht="15"/>
    <row r="617" s="7" customFormat="1" ht="15"/>
    <row r="618" s="7" customFormat="1" ht="15"/>
    <row r="619" s="7" customFormat="1" ht="15"/>
    <row r="620" s="7" customFormat="1" ht="15"/>
    <row r="621" s="7" customFormat="1" ht="15"/>
    <row r="622" s="7" customFormat="1" ht="15"/>
    <row r="623" s="7" customFormat="1" ht="15"/>
    <row r="624" s="7" customFormat="1" ht="15"/>
    <row r="625" s="7" customFormat="1" ht="15"/>
    <row r="626" s="7" customFormat="1" ht="15"/>
    <row r="627" s="7" customFormat="1" ht="15"/>
    <row r="628" s="7" customFormat="1" ht="15"/>
    <row r="629" s="7" customFormat="1" ht="15"/>
    <row r="630" s="7" customFormat="1" ht="15"/>
    <row r="631" s="7" customFormat="1" ht="15"/>
    <row r="632" s="7" customFormat="1" ht="15"/>
    <row r="633" s="7" customFormat="1" ht="15"/>
    <row r="634" s="7" customFormat="1" ht="15"/>
    <row r="635" s="7" customFormat="1" ht="15"/>
    <row r="636" s="7" customFormat="1" ht="15"/>
    <row r="637" s="7" customFormat="1" ht="15"/>
    <row r="638" s="7" customFormat="1" ht="15"/>
    <row r="639" s="7" customFormat="1" ht="15"/>
    <row r="640" s="7" customFormat="1" ht="15"/>
    <row r="641" s="7" customFormat="1" ht="15"/>
    <row r="642" s="7" customFormat="1" ht="15"/>
    <row r="643" s="7" customFormat="1" ht="15"/>
    <row r="644" s="7" customFormat="1" ht="15"/>
    <row r="645" s="7" customFormat="1" ht="15"/>
    <row r="646" s="7" customFormat="1" ht="15"/>
    <row r="647" s="7" customFormat="1" ht="15"/>
    <row r="648" s="7" customFormat="1" ht="15"/>
    <row r="649" s="7" customFormat="1" ht="15"/>
    <row r="650" s="7" customFormat="1" ht="15"/>
    <row r="651" s="7" customFormat="1" ht="15"/>
    <row r="652" s="7" customFormat="1" ht="15"/>
    <row r="653" s="7" customFormat="1" ht="15"/>
    <row r="654" s="7" customFormat="1" ht="15"/>
    <row r="655" s="7" customFormat="1" ht="15"/>
    <row r="656" s="7" customFormat="1" ht="15"/>
    <row r="657" s="7" customFormat="1" ht="15"/>
    <row r="658" s="7" customFormat="1" ht="15"/>
    <row r="659" s="7" customFormat="1" ht="15"/>
    <row r="660" s="7" customFormat="1" ht="15"/>
    <row r="661" s="7" customFormat="1" ht="15"/>
    <row r="662" s="7" customFormat="1" ht="15"/>
    <row r="663" s="7" customFormat="1" ht="15"/>
    <row r="664" s="7" customFormat="1" ht="15"/>
    <row r="665" s="7" customFormat="1" ht="15"/>
    <row r="666" s="7" customFormat="1" ht="15"/>
    <row r="667" s="7" customFormat="1" ht="15"/>
    <row r="668" s="7" customFormat="1" ht="15"/>
    <row r="669" s="7" customFormat="1" ht="15"/>
    <row r="670" s="7" customFormat="1" ht="15"/>
    <row r="671" s="7" customFormat="1" ht="15"/>
    <row r="672" s="7" customFormat="1" ht="15"/>
    <row r="673" s="7" customFormat="1" ht="15"/>
    <row r="674" s="7" customFormat="1" ht="15"/>
    <row r="675" s="7" customFormat="1" ht="15"/>
    <row r="676" s="7" customFormat="1" ht="15"/>
    <row r="677" s="7" customFormat="1" ht="15"/>
    <row r="678" s="7" customFormat="1" ht="15"/>
    <row r="679" s="7" customFormat="1" ht="15"/>
    <row r="680" s="7" customFormat="1" ht="15"/>
    <row r="681" s="7" customFormat="1" ht="15"/>
    <row r="682" s="7" customFormat="1" ht="15"/>
    <row r="683" s="7" customFormat="1" ht="15"/>
    <row r="684" s="7" customFormat="1" ht="15"/>
    <row r="685" s="7" customFormat="1" ht="15"/>
    <row r="686" s="7" customFormat="1" ht="15"/>
    <row r="687" s="7" customFormat="1" ht="15"/>
    <row r="688" s="7" customFormat="1" ht="15"/>
    <row r="689" s="7" customFormat="1" ht="15"/>
    <row r="690" s="7" customFormat="1" ht="15"/>
    <row r="691" s="7" customFormat="1" ht="15"/>
    <row r="692" s="7" customFormat="1" ht="15"/>
    <row r="693" s="7" customFormat="1" ht="15"/>
    <row r="694" s="7" customFormat="1" ht="15"/>
    <row r="695" s="7" customFormat="1" ht="15"/>
    <row r="696" s="7" customFormat="1" ht="15"/>
    <row r="697" s="7" customFormat="1" ht="15"/>
    <row r="698" s="7" customFormat="1" ht="15"/>
    <row r="699" s="7" customFormat="1" ht="15"/>
    <row r="700" s="7" customFormat="1" ht="15"/>
    <row r="701" s="7" customFormat="1" ht="15"/>
    <row r="702" s="7" customFormat="1" ht="15"/>
    <row r="703" s="7" customFormat="1" ht="15"/>
    <row r="704" s="7" customFormat="1" ht="15"/>
    <row r="705" s="7" customFormat="1" ht="15"/>
    <row r="706" s="7" customFormat="1" ht="15"/>
    <row r="707" s="7" customFormat="1" ht="15"/>
    <row r="708" s="7" customFormat="1" ht="15"/>
    <row r="709" s="7" customFormat="1" ht="15"/>
    <row r="710" s="7" customFormat="1" ht="15"/>
    <row r="711" s="7" customFormat="1" ht="15"/>
    <row r="712" s="7" customFormat="1" ht="15"/>
    <row r="713" s="7" customFormat="1" ht="15"/>
    <row r="714" s="7" customFormat="1" ht="15"/>
    <row r="715" s="7" customFormat="1" ht="15"/>
    <row r="716" s="7" customFormat="1" ht="15"/>
    <row r="717" s="7" customFormat="1" ht="15"/>
    <row r="718" s="7" customFormat="1" ht="15"/>
    <row r="719" s="7" customFormat="1" ht="15"/>
    <row r="720" s="7" customFormat="1" ht="15"/>
    <row r="721" s="7" customFormat="1" ht="15"/>
    <row r="722" s="7" customFormat="1" ht="15"/>
    <row r="723" s="7" customFormat="1" ht="15"/>
    <row r="724" s="7" customFormat="1" ht="15"/>
    <row r="725" s="7" customFormat="1" ht="15"/>
    <row r="726" s="7" customFormat="1" ht="15"/>
    <row r="727" s="7" customFormat="1" ht="15"/>
    <row r="728" s="7" customFormat="1" ht="15"/>
    <row r="729" s="7" customFormat="1" ht="15"/>
    <row r="730" s="7" customFormat="1" ht="15"/>
    <row r="731" s="7" customFormat="1" ht="15"/>
    <row r="732" s="7" customFormat="1" ht="15"/>
    <row r="733" s="7" customFormat="1" ht="15"/>
    <row r="734" s="7" customFormat="1" ht="15"/>
    <row r="735" s="7" customFormat="1" ht="15"/>
    <row r="736" s="7" customFormat="1" ht="15"/>
    <row r="737" s="7" customFormat="1" ht="15"/>
    <row r="738" s="7" customFormat="1" ht="15"/>
    <row r="739" s="7" customFormat="1" ht="15"/>
    <row r="740" s="7" customFormat="1" ht="15"/>
    <row r="741" s="7" customFormat="1" ht="15"/>
    <row r="742" s="7" customFormat="1" ht="15"/>
    <row r="743" s="7" customFormat="1" ht="15"/>
    <row r="744" s="7" customFormat="1" ht="15"/>
    <row r="745" s="7" customFormat="1" ht="15"/>
    <row r="746" s="7" customFormat="1" ht="15"/>
    <row r="747" s="7" customFormat="1" ht="15"/>
    <row r="748" s="7" customFormat="1" ht="15"/>
    <row r="749" s="7" customFormat="1" ht="15"/>
    <row r="750" s="7" customFormat="1" ht="15"/>
    <row r="751" s="7" customFormat="1" ht="15"/>
    <row r="752" s="7" customFormat="1" ht="15"/>
    <row r="753" s="7" customFormat="1" ht="15"/>
    <row r="754" s="7" customFormat="1" ht="15"/>
    <row r="755" s="7" customFormat="1" ht="15"/>
    <row r="756" s="7" customFormat="1" ht="15"/>
    <row r="757" s="7" customFormat="1" ht="15"/>
    <row r="758" s="7" customFormat="1" ht="15"/>
    <row r="759" s="7" customFormat="1" ht="15"/>
    <row r="760" s="7" customFormat="1" ht="15"/>
    <row r="761" s="7" customFormat="1" ht="15"/>
    <row r="762" s="7" customFormat="1" ht="15"/>
    <row r="763" s="7" customFormat="1" ht="15"/>
    <row r="764" s="7" customFormat="1" ht="15"/>
    <row r="765" s="7" customFormat="1" ht="15"/>
    <row r="766" s="7" customFormat="1" ht="15"/>
    <row r="767" s="7" customFormat="1" ht="15"/>
    <row r="768" s="7" customFormat="1" ht="15"/>
    <row r="769" s="7" customFormat="1" ht="15"/>
    <row r="770" s="7" customFormat="1" ht="15"/>
    <row r="771" s="7" customFormat="1" ht="15"/>
    <row r="772" s="7" customFormat="1" ht="15"/>
    <row r="773" s="7" customFormat="1" ht="15"/>
    <row r="774" s="7" customFormat="1" ht="15"/>
    <row r="775" s="7" customFormat="1" ht="15"/>
    <row r="776" s="7" customFormat="1" ht="15"/>
    <row r="777" s="7" customFormat="1" ht="15"/>
    <row r="778" s="7" customFormat="1" ht="15"/>
    <row r="779" s="7" customFormat="1" ht="15"/>
    <row r="780" s="7" customFormat="1" ht="15"/>
    <row r="781" s="7" customFormat="1" ht="15"/>
    <row r="782" s="7" customFormat="1" ht="15"/>
    <row r="783" s="7" customFormat="1" ht="15"/>
    <row r="784" s="7" customFormat="1" ht="15"/>
    <row r="785" s="7" customFormat="1" ht="15"/>
    <row r="786" s="7" customFormat="1" ht="15"/>
    <row r="787" s="7" customFormat="1" ht="15"/>
    <row r="788" s="7" customFormat="1" ht="15"/>
    <row r="789" s="7" customFormat="1" ht="15"/>
    <row r="790" s="7" customFormat="1" ht="15"/>
    <row r="791" s="7" customFormat="1" ht="15"/>
    <row r="792" s="7" customFormat="1" ht="15"/>
    <row r="793" s="7" customFormat="1" ht="15"/>
    <row r="794" s="7" customFormat="1" ht="15"/>
    <row r="795" s="7" customFormat="1" ht="15"/>
    <row r="796" s="7" customFormat="1" ht="15"/>
    <row r="797" s="7" customFormat="1" ht="15"/>
    <row r="798" s="7" customFormat="1" ht="15"/>
    <row r="799" s="7" customFormat="1" ht="15"/>
    <row r="800" s="7" customFormat="1" ht="15"/>
    <row r="801" s="7" customFormat="1" ht="15"/>
    <row r="802" s="7" customFormat="1" ht="15"/>
    <row r="803" s="7" customFormat="1" ht="15"/>
    <row r="804" s="7" customFormat="1" ht="15"/>
    <row r="805" s="7" customFormat="1" ht="15"/>
    <row r="806" s="7" customFormat="1" ht="15"/>
    <row r="807" s="7" customFormat="1" ht="15"/>
    <row r="808" s="7" customFormat="1" ht="15"/>
    <row r="809" s="7" customFormat="1" ht="15"/>
    <row r="810" s="7" customFormat="1" ht="15"/>
    <row r="811" s="7" customFormat="1" ht="15"/>
    <row r="812" s="7" customFormat="1" ht="15"/>
    <row r="813" s="7" customFormat="1" ht="15"/>
    <row r="814" s="7" customFormat="1" ht="15"/>
    <row r="815" s="7" customFormat="1" ht="15"/>
    <row r="816" s="7" customFormat="1" ht="15"/>
    <row r="817" s="7" customFormat="1" ht="15"/>
    <row r="818" s="7" customFormat="1" ht="15"/>
    <row r="819" s="7" customFormat="1" ht="15"/>
    <row r="820" s="7" customFormat="1" ht="15"/>
    <row r="821" s="7" customFormat="1" ht="15"/>
    <row r="822" s="7" customFormat="1" ht="15"/>
    <row r="823" s="7" customFormat="1" ht="15"/>
    <row r="824" s="7" customFormat="1" ht="15"/>
    <row r="825" s="7" customFormat="1" ht="15"/>
    <row r="826" s="7" customFormat="1" ht="15"/>
    <row r="827" s="7" customFormat="1" ht="15"/>
    <row r="828" s="7" customFormat="1" ht="15"/>
    <row r="829" s="7" customFormat="1" ht="15"/>
    <row r="830" s="7" customFormat="1" ht="15"/>
    <row r="831" s="7" customFormat="1" ht="15"/>
    <row r="832" s="7" customFormat="1" ht="15"/>
    <row r="833" s="7" customFormat="1" ht="15"/>
    <row r="834" s="7" customFormat="1" ht="15"/>
    <row r="835" s="7" customFormat="1" ht="15"/>
    <row r="836" s="7" customFormat="1" ht="15"/>
    <row r="837" s="7" customFormat="1" ht="15"/>
    <row r="838" s="7" customFormat="1" ht="15"/>
    <row r="839" s="7" customFormat="1" ht="15"/>
    <row r="840" s="7" customFormat="1" ht="15"/>
    <row r="841" s="7" customFormat="1" ht="15"/>
    <row r="842" s="7" customFormat="1" ht="15"/>
    <row r="843" s="7" customFormat="1" ht="15"/>
    <row r="844" s="7" customFormat="1" ht="15"/>
    <row r="845" s="7" customFormat="1" ht="15"/>
    <row r="846" s="7" customFormat="1" ht="15"/>
    <row r="847" s="7" customFormat="1" ht="15"/>
    <row r="848" s="7" customFormat="1" ht="15"/>
    <row r="849" s="7" customFormat="1" ht="15"/>
    <row r="850" s="7" customFormat="1" ht="15"/>
    <row r="851" s="7" customFormat="1" ht="15"/>
    <row r="852" s="7" customFormat="1" ht="15"/>
    <row r="853" s="7" customFormat="1" ht="15"/>
    <row r="854" s="7" customFormat="1" ht="15"/>
    <row r="855" s="7" customFormat="1" ht="15"/>
    <row r="856" s="7" customFormat="1" ht="15"/>
    <row r="857" s="7" customFormat="1" ht="15"/>
    <row r="858" s="7" customFormat="1" ht="15"/>
    <row r="859" s="7" customFormat="1" ht="15"/>
    <row r="860" s="7" customFormat="1" ht="15"/>
    <row r="861" s="7" customFormat="1" ht="15"/>
    <row r="862" s="7" customFormat="1" ht="15"/>
    <row r="863" s="7" customFormat="1" ht="15"/>
    <row r="864" s="7" customFormat="1" ht="15"/>
    <row r="865" s="7" customFormat="1" ht="15"/>
    <row r="866" s="7" customFormat="1" ht="15"/>
    <row r="867" s="7" customFormat="1" ht="15"/>
    <row r="868" s="7" customFormat="1" ht="15"/>
    <row r="869" s="7" customFormat="1" ht="15"/>
    <row r="870" s="7" customFormat="1" ht="15"/>
    <row r="871" s="7" customFormat="1" ht="15"/>
    <row r="872" s="7" customFormat="1" ht="15"/>
    <row r="873" s="7" customFormat="1" ht="15"/>
    <row r="874" s="7" customFormat="1" ht="15"/>
    <row r="875" s="7" customFormat="1" ht="15"/>
    <row r="876" s="7" customFormat="1" ht="15"/>
    <row r="877" s="7" customFormat="1" ht="15"/>
    <row r="878" s="7" customFormat="1" ht="15"/>
    <row r="879" s="7" customFormat="1" ht="15"/>
    <row r="880" s="7" customFormat="1" ht="15"/>
    <row r="881" s="7" customFormat="1" ht="15"/>
    <row r="882" s="7" customFormat="1" ht="15"/>
    <row r="883" s="7" customFormat="1" ht="15"/>
    <row r="884" s="7" customFormat="1" ht="15"/>
    <row r="885" s="7" customFormat="1" ht="15"/>
    <row r="886" s="7" customFormat="1" ht="15"/>
    <row r="887" s="7" customFormat="1" ht="15"/>
    <row r="888" s="7" customFormat="1" ht="15"/>
    <row r="889" s="7" customFormat="1" ht="15"/>
    <row r="890" s="7" customFormat="1" ht="15"/>
    <row r="891" s="7" customFormat="1" ht="15"/>
    <row r="892" s="7" customFormat="1" ht="15"/>
    <row r="893" s="7" customFormat="1" ht="15"/>
    <row r="894" s="7" customFormat="1" ht="15"/>
    <row r="895" s="7" customFormat="1" ht="15"/>
    <row r="896" s="7" customFormat="1" ht="15"/>
    <row r="897" s="7" customFormat="1" ht="15"/>
    <row r="898" s="7" customFormat="1" ht="15"/>
    <row r="899" s="7" customFormat="1" ht="15"/>
    <row r="900" s="7" customFormat="1" ht="15"/>
    <row r="901" s="7" customFormat="1" ht="15"/>
    <row r="902" s="7" customFormat="1" ht="15"/>
    <row r="903" s="7" customFormat="1" ht="15"/>
    <row r="904" s="7" customFormat="1" ht="15"/>
    <row r="905" s="7" customFormat="1" ht="15"/>
    <row r="906" s="7" customFormat="1" ht="15"/>
    <row r="907" s="7" customFormat="1" ht="15"/>
    <row r="908" s="7" customFormat="1" ht="15"/>
    <row r="909" s="7" customFormat="1" ht="15"/>
    <row r="910" s="7" customFormat="1" ht="15"/>
    <row r="911" s="7" customFormat="1" ht="15"/>
    <row r="912" s="7" customFormat="1" ht="15"/>
    <row r="913" s="7" customFormat="1" ht="15"/>
    <row r="914" s="7" customFormat="1" ht="15"/>
    <row r="915" s="7" customFormat="1" ht="15"/>
    <row r="916" s="7" customFormat="1" ht="15"/>
    <row r="917" s="7" customFormat="1" ht="15"/>
    <row r="918" s="7" customFormat="1" ht="15"/>
    <row r="919" s="7" customFormat="1" ht="15"/>
    <row r="920" s="7" customFormat="1" ht="15"/>
    <row r="921" s="7" customFormat="1" ht="15"/>
    <row r="922" s="7" customFormat="1" ht="15"/>
    <row r="923" s="7" customFormat="1" ht="15"/>
    <row r="924" s="7" customFormat="1" ht="15"/>
    <row r="925" s="7" customFormat="1" ht="15"/>
    <row r="926" s="7" customFormat="1" ht="15"/>
    <row r="927" s="7" customFormat="1" ht="15"/>
    <row r="928" s="7" customFormat="1" ht="15"/>
    <row r="929" s="7" customFormat="1" ht="15"/>
    <row r="930" s="7" customFormat="1" ht="15"/>
    <row r="931" s="7" customFormat="1" ht="15"/>
    <row r="932" s="7" customFormat="1" ht="15"/>
    <row r="933" s="7" customFormat="1" ht="15"/>
    <row r="934" s="7" customFormat="1" ht="15"/>
    <row r="935" s="7" customFormat="1" ht="15"/>
    <row r="936" s="7" customFormat="1" ht="15"/>
    <row r="937" s="7" customFormat="1" ht="15"/>
    <row r="938" s="7" customFormat="1" ht="15"/>
    <row r="939" s="7" customFormat="1" ht="15"/>
    <row r="940" s="7" customFormat="1" ht="15"/>
    <row r="941" s="7" customFormat="1" ht="15"/>
    <row r="942" s="7" customFormat="1" ht="15"/>
    <row r="943" s="7" customFormat="1" ht="15"/>
    <row r="944" s="7" customFormat="1" ht="15"/>
    <row r="945" s="7" customFormat="1" ht="15"/>
    <row r="946" s="7" customFormat="1" ht="15"/>
    <row r="947" s="7" customFormat="1" ht="15"/>
    <row r="948" s="7" customFormat="1" ht="15"/>
    <row r="949" s="7" customFormat="1" ht="15"/>
    <row r="950" s="7" customFormat="1" ht="15"/>
    <row r="951" s="7" customFormat="1" ht="15"/>
    <row r="952" s="7" customFormat="1" ht="15"/>
    <row r="953" s="7" customFormat="1" ht="15"/>
    <row r="954" s="7" customFormat="1" ht="15"/>
    <row r="955" s="7" customFormat="1" ht="15"/>
    <row r="956" s="7" customFormat="1" ht="15"/>
    <row r="957" s="7" customFormat="1" ht="15"/>
    <row r="958" s="7" customFormat="1" ht="15"/>
    <row r="959" s="7" customFormat="1" ht="15"/>
    <row r="960" s="7" customFormat="1" ht="15"/>
    <row r="961" s="7" customFormat="1" ht="15"/>
    <row r="962" s="7" customFormat="1" ht="15"/>
    <row r="963" s="7" customFormat="1" ht="15"/>
    <row r="964" s="7" customFormat="1" ht="15"/>
    <row r="965" s="7" customFormat="1" ht="15"/>
    <row r="966" s="7" customFormat="1" ht="15"/>
    <row r="967" s="7" customFormat="1" ht="15"/>
    <row r="968" s="7" customFormat="1" ht="15"/>
    <row r="969" s="7" customFormat="1" ht="15"/>
    <row r="970" s="7" customFormat="1" ht="15"/>
    <row r="971" s="7" customFormat="1" ht="15"/>
    <row r="972" s="7" customFormat="1" ht="15"/>
    <row r="973" s="7" customFormat="1" ht="15"/>
    <row r="974" s="7" customFormat="1" ht="15"/>
    <row r="975" s="7" customFormat="1" ht="15"/>
    <row r="976" s="7" customFormat="1" ht="15"/>
    <row r="977" s="7" customFormat="1" ht="15"/>
    <row r="978" s="7" customFormat="1" ht="15"/>
    <row r="979" s="7" customFormat="1" ht="15"/>
    <row r="980" s="7" customFormat="1" ht="15"/>
    <row r="981" s="7" customFormat="1" ht="15"/>
    <row r="982" s="7" customFormat="1" ht="15"/>
    <row r="983" s="7" customFormat="1" ht="15"/>
    <row r="984" s="7" customFormat="1" ht="15"/>
    <row r="985" s="7" customFormat="1" ht="15"/>
    <row r="986" s="7" customFormat="1" ht="15"/>
    <row r="987" s="7" customFormat="1" ht="15"/>
    <row r="988" s="7" customFormat="1" ht="15"/>
    <row r="989" s="7" customFormat="1" ht="15"/>
    <row r="990" s="7" customFormat="1" ht="15"/>
    <row r="991" s="7" customFormat="1" ht="15"/>
    <row r="992" s="7" customFormat="1" ht="15"/>
    <row r="993" s="7" customFormat="1" ht="15"/>
    <row r="994" s="7" customFormat="1" ht="15"/>
    <row r="995" s="7" customFormat="1" ht="15"/>
    <row r="996" s="7" customFormat="1" ht="15"/>
    <row r="997" s="7" customFormat="1" ht="15"/>
    <row r="998" s="7" customFormat="1" ht="15"/>
    <row r="999" s="7" customFormat="1" ht="15"/>
    <row r="1000" s="7" customFormat="1" ht="15"/>
    <row r="1001" s="7" customFormat="1" ht="15"/>
    <row r="1002" s="7" customFormat="1" ht="15"/>
    <row r="1003" s="7" customFormat="1" ht="15"/>
    <row r="1004" s="7" customFormat="1" ht="15"/>
    <row r="1005" s="7" customFormat="1" ht="15"/>
    <row r="1006" s="7" customFormat="1" ht="15"/>
    <row r="1007" s="7" customFormat="1" ht="15"/>
    <row r="1008" s="7" customFormat="1" ht="15"/>
    <row r="1009" s="7" customFormat="1" ht="15"/>
    <row r="1010" s="7" customFormat="1" ht="15"/>
    <row r="1011" s="7" customFormat="1" ht="15"/>
    <row r="1012" s="7" customFormat="1" ht="15"/>
    <row r="1013" s="7" customFormat="1" ht="15"/>
    <row r="1014" s="7" customFormat="1" ht="15"/>
    <row r="1015" s="7" customFormat="1" ht="15"/>
    <row r="1016" s="7" customFormat="1" ht="15"/>
    <row r="1017" s="7" customFormat="1" ht="15"/>
    <row r="1018" s="7" customFormat="1" ht="15"/>
    <row r="1019" s="7" customFormat="1" ht="15"/>
    <row r="1020" s="7" customFormat="1" ht="15"/>
    <row r="1021" s="7" customFormat="1" ht="15"/>
    <row r="1022" s="7" customFormat="1" ht="15"/>
    <row r="1023" s="7" customFormat="1" ht="15"/>
    <row r="1024" s="7" customFormat="1" ht="15"/>
    <row r="1025" s="7" customFormat="1" ht="15"/>
    <row r="1026" s="7" customFormat="1" ht="15"/>
    <row r="1027" s="7" customFormat="1" ht="15"/>
    <row r="1028" s="7" customFormat="1" ht="15"/>
    <row r="1029" s="7" customFormat="1" ht="15"/>
    <row r="1030" s="7" customFormat="1" ht="15"/>
    <row r="1031" s="7" customFormat="1" ht="15"/>
    <row r="1032" s="7" customFormat="1" ht="15"/>
    <row r="1033" s="7" customFormat="1" ht="15"/>
    <row r="1034" s="7" customFormat="1" ht="15"/>
    <row r="1035" s="7" customFormat="1" ht="15"/>
    <row r="1036" s="7" customFormat="1" ht="15"/>
    <row r="1037" s="7" customFormat="1" ht="15"/>
    <row r="1038" s="7" customFormat="1" ht="15"/>
    <row r="1039" s="7" customFormat="1" ht="15"/>
    <row r="1040" s="7" customFormat="1" ht="15"/>
    <row r="1041" s="7" customFormat="1" ht="15"/>
    <row r="1042" s="7" customFormat="1" ht="15"/>
    <row r="1043" s="7" customFormat="1" ht="15"/>
    <row r="1044" s="7" customFormat="1" ht="15"/>
    <row r="1045" s="7" customFormat="1" ht="15"/>
    <row r="1046" s="7" customFormat="1" ht="15"/>
    <row r="1047" s="7" customFormat="1" ht="15"/>
    <row r="1048" s="7" customFormat="1" ht="15"/>
    <row r="1049" s="7" customFormat="1" ht="15"/>
    <row r="1050" s="7" customFormat="1" ht="15"/>
    <row r="1051" s="7" customFormat="1" ht="15"/>
    <row r="1052" s="7" customFormat="1" ht="15"/>
    <row r="1053" s="7" customFormat="1" ht="15"/>
    <row r="1054" s="7" customFormat="1" ht="15"/>
    <row r="1055" s="7" customFormat="1" ht="15"/>
    <row r="1056" s="7" customFormat="1" ht="15"/>
    <row r="1057" s="7" customFormat="1" ht="15"/>
    <row r="1058" s="7" customFormat="1" ht="15"/>
    <row r="1059" s="7" customFormat="1" ht="15"/>
    <row r="1060" s="7" customFormat="1" ht="15"/>
    <row r="1061" s="7" customFormat="1" ht="15"/>
    <row r="1062" s="7" customFormat="1" ht="15"/>
    <row r="1063" s="7" customFormat="1" ht="15"/>
    <row r="1064" s="7" customFormat="1" ht="15"/>
    <row r="1065" s="7" customFormat="1" ht="15"/>
    <row r="1066" s="7" customFormat="1" ht="15"/>
    <row r="1067" s="7" customFormat="1" ht="15"/>
    <row r="1068" s="7" customFormat="1" ht="15"/>
    <row r="1069" s="7" customFormat="1" ht="15"/>
    <row r="1070" s="7" customFormat="1" ht="15"/>
    <row r="1071" s="7" customFormat="1" ht="15"/>
    <row r="1072" s="7" customFormat="1" ht="15"/>
    <row r="1073" s="7" customFormat="1" ht="15"/>
    <row r="1074" s="7" customFormat="1" ht="15"/>
    <row r="1075" s="7" customFormat="1" ht="15"/>
    <row r="1076" s="7" customFormat="1" ht="15"/>
    <row r="1077" s="7" customFormat="1" ht="15"/>
    <row r="1078" s="7" customFormat="1" ht="15"/>
    <row r="1079" s="7" customFormat="1" ht="15"/>
    <row r="1080" s="7" customFormat="1" ht="15"/>
    <row r="1081" s="7" customFormat="1" ht="15"/>
    <row r="1082" s="7" customFormat="1" ht="15"/>
    <row r="1083" s="7" customFormat="1" ht="15"/>
    <row r="1084" s="7" customFormat="1" ht="15"/>
    <row r="1085" s="7" customFormat="1" ht="15"/>
    <row r="1086" s="7" customFormat="1" ht="15"/>
    <row r="1087" s="7" customFormat="1" ht="15"/>
    <row r="1088" s="7" customFormat="1" ht="15"/>
    <row r="1089" s="7" customFormat="1" ht="15"/>
    <row r="1090" s="7" customFormat="1" ht="15"/>
    <row r="1091" s="7" customFormat="1" ht="15"/>
    <row r="1092" s="7" customFormat="1" ht="15"/>
    <row r="1093" s="7" customFormat="1" ht="15"/>
    <row r="1094" s="7" customFormat="1" ht="15"/>
    <row r="1095" s="7" customFormat="1" ht="15"/>
    <row r="1096" s="7" customFormat="1" ht="15"/>
    <row r="1097" s="7" customFormat="1" ht="15"/>
    <row r="1098" s="7" customFormat="1" ht="15"/>
    <row r="1099" s="7" customFormat="1" ht="15"/>
    <row r="1100" s="7" customFormat="1" ht="15"/>
    <row r="1101" s="7" customFormat="1" ht="15"/>
    <row r="1102" s="7" customFormat="1" ht="15"/>
    <row r="1103" s="7" customFormat="1" ht="15"/>
    <row r="1104" s="7" customFormat="1" ht="15"/>
    <row r="1105" s="7" customFormat="1" ht="15"/>
    <row r="1106" s="7" customFormat="1" ht="15"/>
    <row r="1107" s="7" customFormat="1" ht="15"/>
    <row r="1108" s="7" customFormat="1" ht="15"/>
    <row r="1109" s="7" customFormat="1" ht="15"/>
    <row r="1110" s="7" customFormat="1" ht="15"/>
    <row r="1111" s="7" customFormat="1" ht="15"/>
    <row r="1112" s="7" customFormat="1" ht="15"/>
    <row r="1113" s="7" customFormat="1" ht="15"/>
    <row r="1114" s="7" customFormat="1" ht="15"/>
    <row r="1115" s="7" customFormat="1" ht="15"/>
    <row r="1116" s="7" customFormat="1" ht="15"/>
    <row r="1117" s="7" customFormat="1" ht="15"/>
    <row r="1118" s="7" customFormat="1" ht="15"/>
    <row r="1119" s="7" customFormat="1" ht="15"/>
    <row r="1120" s="7" customFormat="1" ht="15"/>
    <row r="1121" s="7" customFormat="1" ht="15"/>
    <row r="1122" s="7" customFormat="1" ht="15"/>
    <row r="1123" s="7" customFormat="1" ht="15"/>
    <row r="1124" s="7" customFormat="1" ht="15"/>
    <row r="1125" s="7" customFormat="1" ht="15"/>
    <row r="1126" s="7" customFormat="1" ht="15"/>
    <row r="1127" s="7" customFormat="1" ht="15"/>
    <row r="1128" s="7" customFormat="1" ht="15"/>
    <row r="1129" s="7" customFormat="1" ht="15"/>
    <row r="1130" s="7" customFormat="1" ht="15"/>
    <row r="1131" s="7" customFormat="1" ht="15"/>
    <row r="1132" s="7" customFormat="1" ht="15"/>
    <row r="1133" s="7" customFormat="1" ht="15"/>
    <row r="1134" s="7" customFormat="1" ht="15"/>
    <row r="1135" s="7" customFormat="1" ht="15"/>
    <row r="1136" s="7" customFormat="1" ht="15"/>
    <row r="1137" s="7" customFormat="1" ht="15"/>
    <row r="1138" s="7" customFormat="1" ht="15"/>
    <row r="1139" s="7" customFormat="1" ht="15"/>
    <row r="1140" s="7" customFormat="1" ht="15"/>
    <row r="1141" s="7" customFormat="1" ht="15"/>
    <row r="1142" s="7" customFormat="1" ht="15"/>
    <row r="1143" s="7" customFormat="1" ht="15"/>
    <row r="1144" s="7" customFormat="1" ht="15"/>
    <row r="1145" s="7" customFormat="1" ht="15"/>
    <row r="1146" s="7" customFormat="1" ht="15"/>
    <row r="1147" s="7" customFormat="1" ht="15"/>
    <row r="1148" s="7" customFormat="1" ht="15"/>
    <row r="1149" s="7" customFormat="1" ht="15"/>
    <row r="1150" s="7" customFormat="1" ht="15"/>
    <row r="1151" s="7" customFormat="1" ht="15"/>
    <row r="1152" s="7" customFormat="1" ht="15"/>
    <row r="1153" s="7" customFormat="1" ht="15"/>
    <row r="1154" s="7" customFormat="1" ht="15"/>
    <row r="1155" s="7" customFormat="1" ht="15"/>
    <row r="1156" s="7" customFormat="1" ht="15"/>
    <row r="1157" s="7" customFormat="1" ht="15"/>
    <row r="1158" s="7" customFormat="1" ht="15"/>
    <row r="1159" s="7" customFormat="1" ht="15"/>
    <row r="1160" s="7" customFormat="1" ht="15"/>
    <row r="1161" s="7" customFormat="1" ht="15"/>
    <row r="1162" s="7" customFormat="1" ht="15"/>
    <row r="1163" s="7" customFormat="1" ht="15"/>
    <row r="1164" s="7" customFormat="1" ht="15"/>
    <row r="1165" s="7" customFormat="1" ht="15"/>
    <row r="1166" s="7" customFormat="1" ht="15"/>
    <row r="1167" s="7" customFormat="1" ht="15"/>
    <row r="1168" s="7" customFormat="1" ht="15"/>
    <row r="1169" s="7" customFormat="1" ht="15"/>
    <row r="1170" s="7" customFormat="1" ht="15"/>
    <row r="1171" s="7" customFormat="1" ht="15"/>
    <row r="1172" s="7" customFormat="1" ht="15"/>
    <row r="1173" s="7" customFormat="1" ht="15"/>
    <row r="1174" s="7" customFormat="1" ht="15"/>
    <row r="1175" s="7" customFormat="1" ht="15"/>
    <row r="1176" s="7" customFormat="1" ht="15"/>
    <row r="1177" s="7" customFormat="1" ht="15"/>
    <row r="1178" s="7" customFormat="1" ht="15"/>
    <row r="1179" s="7" customFormat="1" ht="15"/>
    <row r="1180" s="7" customFormat="1" ht="15"/>
    <row r="1181" s="7" customFormat="1" ht="15"/>
    <row r="1182" s="7" customFormat="1" ht="15"/>
    <row r="1183" s="7" customFormat="1" ht="15"/>
    <row r="1184" s="7" customFormat="1" ht="15"/>
    <row r="1185" s="7" customFormat="1" ht="15"/>
    <row r="1186" s="7" customFormat="1" ht="15"/>
    <row r="1187" s="7" customFormat="1" ht="15"/>
    <row r="1188" s="7" customFormat="1" ht="15"/>
    <row r="1189" s="7" customFormat="1" ht="15"/>
    <row r="1190" s="7" customFormat="1" ht="15"/>
    <row r="1191" s="7" customFormat="1" ht="15"/>
    <row r="1192" s="7" customFormat="1" ht="15"/>
    <row r="1193" s="7" customFormat="1" ht="15"/>
    <row r="1194" s="7" customFormat="1" ht="15"/>
    <row r="1195" s="7" customFormat="1" ht="15"/>
    <row r="1196" s="7" customFormat="1" ht="15"/>
    <row r="1197" s="7" customFormat="1" ht="15"/>
    <row r="1198" s="7" customFormat="1" ht="15"/>
    <row r="1199" s="7" customFormat="1" ht="15"/>
    <row r="1200" s="7" customFormat="1" ht="15"/>
    <row r="1201" s="7" customFormat="1" ht="15"/>
    <row r="1202" s="7" customFormat="1" ht="15"/>
    <row r="1203" s="7" customFormat="1" ht="15"/>
    <row r="1204" s="7" customFormat="1" ht="15"/>
    <row r="1205" s="7" customFormat="1" ht="15"/>
    <row r="1206" s="7" customFormat="1" ht="15"/>
    <row r="1207" s="7" customFormat="1" ht="15"/>
    <row r="1208" s="7" customFormat="1" ht="15"/>
    <row r="1209" s="7" customFormat="1" ht="15"/>
    <row r="1210" s="7" customFormat="1" ht="15"/>
    <row r="1211" s="7" customFormat="1" ht="15"/>
    <row r="1212" s="7" customFormat="1" ht="15"/>
    <row r="1213" s="7" customFormat="1" ht="15"/>
    <row r="1214" s="7" customFormat="1" ht="15"/>
    <row r="1215" s="7" customFormat="1" ht="15"/>
    <row r="1216" s="7" customFormat="1" ht="15"/>
    <row r="1217" s="7" customFormat="1" ht="15"/>
    <row r="1218" s="7" customFormat="1" ht="15"/>
    <row r="1219" s="7" customFormat="1" ht="15"/>
    <row r="1220" s="7" customFormat="1" ht="15"/>
    <row r="1221" s="7" customFormat="1" ht="15"/>
    <row r="1222" s="7" customFormat="1" ht="15"/>
    <row r="1223" s="7" customFormat="1" ht="15"/>
    <row r="1224" s="7" customFormat="1" ht="15"/>
    <row r="1225" s="7" customFormat="1" ht="15"/>
    <row r="1226" s="7" customFormat="1" ht="15"/>
    <row r="1227" s="7" customFormat="1" ht="15"/>
    <row r="1228" s="7" customFormat="1" ht="15"/>
    <row r="1229" s="7" customFormat="1" ht="15"/>
    <row r="1230" s="7" customFormat="1" ht="15"/>
    <row r="1231" s="7" customFormat="1" ht="15"/>
    <row r="1232" s="7" customFormat="1" ht="15"/>
    <row r="1233" s="7" customFormat="1" ht="15"/>
    <row r="1234" s="7" customFormat="1" ht="15"/>
    <row r="1235" s="7" customFormat="1" ht="15"/>
    <row r="1236" s="7" customFormat="1" ht="15"/>
    <row r="1237" s="7" customFormat="1" ht="15"/>
    <row r="1238" s="7" customFormat="1" ht="15"/>
    <row r="1239" s="7" customFormat="1" ht="15"/>
    <row r="1240" s="7" customFormat="1" ht="15"/>
    <row r="1241" s="7" customFormat="1" ht="15"/>
    <row r="1242" s="7" customFormat="1" ht="15"/>
    <row r="1243" s="7" customFormat="1" ht="15"/>
    <row r="1244" s="7" customFormat="1" ht="15"/>
    <row r="1245" s="7" customFormat="1" ht="15"/>
    <row r="1246" s="7" customFormat="1" ht="15"/>
    <row r="1247" s="7" customFormat="1" ht="15"/>
    <row r="1248" s="7" customFormat="1" ht="15"/>
    <row r="1249" s="7" customFormat="1" ht="15"/>
    <row r="1250" s="7" customFormat="1" ht="15"/>
    <row r="1251" s="7" customFormat="1" ht="15"/>
    <row r="1252" s="7" customFormat="1" ht="15"/>
    <row r="1253" s="7" customFormat="1" ht="15"/>
    <row r="1254" s="7" customFormat="1" ht="15"/>
    <row r="1255" s="7" customFormat="1" ht="15"/>
    <row r="1256" s="7" customFormat="1" ht="15"/>
    <row r="1257" s="7" customFormat="1" ht="15"/>
    <row r="1258" s="7" customFormat="1" ht="15"/>
    <row r="1259" s="7" customFormat="1" ht="15"/>
    <row r="1260" s="7" customFormat="1" ht="15"/>
    <row r="1261" s="7" customFormat="1" ht="15"/>
    <row r="1262" s="7" customFormat="1" ht="15"/>
    <row r="1263" s="7" customFormat="1" ht="15"/>
    <row r="1264" s="7" customFormat="1" ht="15"/>
    <row r="1265" s="7" customFormat="1" ht="15"/>
    <row r="1266" s="7" customFormat="1" ht="15"/>
    <row r="1267" s="7" customFormat="1" ht="15"/>
    <row r="1268" s="7" customFormat="1" ht="15"/>
    <row r="1269" s="7" customFormat="1" ht="15"/>
    <row r="1270" s="7" customFormat="1" ht="15"/>
    <row r="1271" s="7" customFormat="1" ht="15"/>
    <row r="1272" s="7" customFormat="1" ht="15"/>
    <row r="1273" s="7" customFormat="1" ht="15"/>
    <row r="1274" s="7" customFormat="1" ht="15"/>
    <row r="1275" s="7" customFormat="1" ht="15"/>
    <row r="1276" s="7" customFormat="1" ht="15"/>
    <row r="1277" s="7" customFormat="1" ht="15"/>
    <row r="1278" s="7" customFormat="1" ht="15"/>
    <row r="1279" s="7" customFormat="1" ht="15"/>
    <row r="1280" s="7" customFormat="1" ht="15"/>
    <row r="1281" s="7" customFormat="1" ht="15"/>
    <row r="1282" s="7" customFormat="1" ht="15"/>
    <row r="1283" s="7" customFormat="1" ht="15"/>
    <row r="1284" s="7" customFormat="1" ht="15"/>
    <row r="1285" s="7" customFormat="1" ht="15"/>
    <row r="1286" s="7" customFormat="1" ht="15"/>
    <row r="1287" s="7" customFormat="1" ht="15"/>
    <row r="1288" s="7" customFormat="1" ht="15"/>
    <row r="1289" s="7" customFormat="1" ht="15"/>
    <row r="1290" s="7" customFormat="1" ht="15"/>
    <row r="1291" s="7" customFormat="1" ht="15"/>
    <row r="1292" s="7" customFormat="1" ht="15"/>
    <row r="1293" s="7" customFormat="1" ht="15"/>
    <row r="1294" s="7" customFormat="1" ht="15"/>
    <row r="1295" s="7" customFormat="1" ht="15"/>
    <row r="1296" s="7" customFormat="1" ht="15"/>
    <row r="1297" s="7" customFormat="1" ht="15"/>
    <row r="1298" s="7" customFormat="1" ht="15"/>
    <row r="1299" s="7" customFormat="1" ht="15"/>
    <row r="1300" s="7" customFormat="1" ht="15"/>
    <row r="1301" s="7" customFormat="1" ht="15"/>
    <row r="1302" s="7" customFormat="1" ht="15"/>
    <row r="1303" s="7" customFormat="1" ht="15"/>
    <row r="1304" s="7" customFormat="1" ht="15"/>
    <row r="1305" s="7" customFormat="1" ht="15"/>
    <row r="1306" s="7" customFormat="1" ht="15"/>
    <row r="1307" s="7" customFormat="1" ht="15"/>
    <row r="1308" s="7" customFormat="1" ht="15"/>
    <row r="1309" s="7" customFormat="1" ht="15"/>
    <row r="1310" s="7" customFormat="1" ht="15"/>
    <row r="1311" s="7" customFormat="1" ht="15"/>
    <row r="1312" s="7" customFormat="1" ht="15"/>
    <row r="1313" s="7" customFormat="1" ht="15"/>
    <row r="1314" s="7" customFormat="1" ht="15"/>
    <row r="1315" s="7" customFormat="1" ht="15"/>
    <row r="1316" s="7" customFormat="1" ht="15"/>
    <row r="1317" s="7" customFormat="1" ht="15"/>
    <row r="1318" s="7" customFormat="1" ht="15"/>
    <row r="1319" s="7" customFormat="1" ht="15"/>
    <row r="1320" s="7" customFormat="1" ht="15"/>
    <row r="1321" s="7" customFormat="1" ht="15"/>
    <row r="1322" s="7" customFormat="1" ht="15"/>
    <row r="1323" s="7" customFormat="1" ht="15"/>
    <row r="1324" s="7" customFormat="1" ht="15"/>
    <row r="1325" s="7" customFormat="1" ht="15"/>
    <row r="1326" s="7" customFormat="1" ht="15"/>
    <row r="1327" s="7" customFormat="1" ht="15"/>
    <row r="1328" s="7" customFormat="1" ht="15"/>
    <row r="1329" s="7" customFormat="1" ht="15"/>
    <row r="1330" s="7" customFormat="1" ht="15"/>
    <row r="1331" s="7" customFormat="1" ht="15"/>
    <row r="1332" s="7" customFormat="1" ht="15"/>
    <row r="1333" s="7" customFormat="1" ht="15"/>
    <row r="1334" s="7" customFormat="1" ht="15"/>
    <row r="1335" s="7" customFormat="1" ht="15"/>
    <row r="1336" s="7" customFormat="1" ht="15"/>
    <row r="1337" s="7" customFormat="1" ht="15"/>
    <row r="1338" s="7" customFormat="1" ht="15"/>
    <row r="1339" s="7" customFormat="1" ht="15"/>
    <row r="1340" s="7" customFormat="1" ht="15"/>
    <row r="1341" s="7" customFormat="1" ht="15"/>
    <row r="1342" s="7" customFormat="1" ht="15"/>
    <row r="1343" s="7" customFormat="1" ht="15"/>
    <row r="1344" s="7" customFormat="1" ht="15"/>
    <row r="1345" s="7" customFormat="1" ht="15"/>
    <row r="1346" s="7" customFormat="1" ht="15"/>
    <row r="1347" s="7" customFormat="1" ht="15"/>
    <row r="1348" s="7" customFormat="1" ht="15"/>
    <row r="1349" s="7" customFormat="1" ht="15"/>
    <row r="1350" s="7" customFormat="1" ht="15"/>
    <row r="1351" s="7" customFormat="1" ht="15"/>
    <row r="1352" s="7" customFormat="1" ht="15"/>
    <row r="1353" s="7" customFormat="1" ht="15"/>
    <row r="1354" s="7" customFormat="1" ht="15"/>
    <row r="1355" s="7" customFormat="1" ht="15"/>
    <row r="1356" s="7" customFormat="1" ht="15"/>
    <row r="1357" s="7" customFormat="1" ht="15"/>
    <row r="1358" s="7" customFormat="1" ht="15"/>
    <row r="1359" s="7" customFormat="1" ht="15"/>
    <row r="1360" s="7" customFormat="1" ht="15"/>
    <row r="1361" s="7" customFormat="1" ht="15"/>
    <row r="1362" s="7" customFormat="1" ht="15"/>
    <row r="1363" s="7" customFormat="1" ht="15"/>
    <row r="1364" s="7" customFormat="1" ht="15"/>
    <row r="1365" s="7" customFormat="1" ht="15"/>
    <row r="1366" s="7" customFormat="1" ht="15"/>
    <row r="1367" s="7" customFormat="1" ht="15"/>
    <row r="1368" s="7" customFormat="1" ht="15"/>
    <row r="1369" s="7" customFormat="1" ht="15"/>
    <row r="1370" s="7" customFormat="1" ht="15"/>
    <row r="1371" s="7" customFormat="1" ht="15"/>
    <row r="1372" s="7" customFormat="1" ht="15"/>
    <row r="1373" s="7" customFormat="1" ht="15"/>
    <row r="1374" s="7" customFormat="1" ht="15"/>
    <row r="1375" s="7" customFormat="1" ht="15"/>
    <row r="1376" s="7" customFormat="1" ht="15"/>
    <row r="1377" s="7" customFormat="1" ht="15"/>
    <row r="1378" s="7" customFormat="1" ht="15"/>
    <row r="1379" s="7" customFormat="1" ht="15"/>
    <row r="1380" s="7" customFormat="1" ht="15"/>
    <row r="1381" s="7" customFormat="1" ht="15"/>
    <row r="1382" s="7" customFormat="1" ht="15"/>
    <row r="1383" s="7" customFormat="1" ht="15"/>
    <row r="1384" s="7" customFormat="1" ht="15"/>
    <row r="1385" s="7" customFormat="1" ht="15"/>
    <row r="1386" s="7" customFormat="1" ht="15"/>
    <row r="1387" s="7" customFormat="1" ht="15"/>
    <row r="1388" s="7" customFormat="1" ht="15"/>
    <row r="1389" s="7" customFormat="1" ht="15"/>
    <row r="1390" s="7" customFormat="1" ht="15"/>
    <row r="1391" s="7" customFormat="1" ht="15"/>
    <row r="1392" s="7" customFormat="1" ht="15"/>
    <row r="1393" s="7" customFormat="1" ht="15"/>
    <row r="1394" s="7" customFormat="1" ht="15"/>
    <row r="1395" s="7" customFormat="1" ht="15"/>
    <row r="1396" s="7" customFormat="1" ht="15"/>
    <row r="1397" s="7" customFormat="1" ht="15"/>
    <row r="1398" s="7" customFormat="1" ht="15"/>
    <row r="1399" s="7" customFormat="1" ht="15"/>
    <row r="1400" s="7" customFormat="1" ht="15"/>
    <row r="1401" s="7" customFormat="1" ht="15"/>
    <row r="1402" s="7" customFormat="1" ht="15"/>
    <row r="1403" s="7" customFormat="1" ht="15"/>
    <row r="1404" s="7" customFormat="1" ht="15"/>
    <row r="1405" s="7" customFormat="1" ht="15"/>
    <row r="1406" s="7" customFormat="1" ht="15"/>
    <row r="1407" s="7" customFormat="1" ht="15"/>
    <row r="1408" s="7" customFormat="1" ht="15"/>
    <row r="1409" s="7" customFormat="1" ht="15"/>
    <row r="1410" s="7" customFormat="1" ht="15"/>
    <row r="1411" s="7" customFormat="1" ht="15"/>
    <row r="1412" s="7" customFormat="1" ht="15"/>
    <row r="1413" s="7" customFormat="1" ht="15"/>
    <row r="1414" s="7" customFormat="1" ht="15"/>
    <row r="1415" s="7" customFormat="1" ht="15"/>
    <row r="1416" s="7" customFormat="1" ht="15"/>
    <row r="1417" s="7" customFormat="1" ht="15"/>
    <row r="1418" s="7" customFormat="1" ht="15"/>
    <row r="1419" s="7" customFormat="1" ht="15"/>
    <row r="1420" s="7" customFormat="1" ht="15"/>
    <row r="1421" s="7" customFormat="1" ht="15"/>
    <row r="1422" s="7" customFormat="1" ht="15"/>
    <row r="1423" s="7" customFormat="1" ht="15"/>
    <row r="1424" s="7" customFormat="1" ht="15"/>
    <row r="1425" s="7" customFormat="1" ht="15"/>
    <row r="1426" s="7" customFormat="1" ht="15"/>
    <row r="1427" s="7" customFormat="1" ht="15"/>
    <row r="1428" s="7" customFormat="1" ht="15"/>
    <row r="1429" s="7" customFormat="1" ht="15"/>
    <row r="1430" s="7" customFormat="1" ht="15"/>
    <row r="1431" s="7" customFormat="1" ht="15"/>
    <row r="1432" s="7" customFormat="1" ht="15"/>
    <row r="1433" s="7" customFormat="1" ht="15"/>
    <row r="1434" s="7" customFormat="1" ht="15"/>
    <row r="1435" s="7" customFormat="1" ht="15"/>
    <row r="1436" s="7" customFormat="1" ht="15"/>
    <row r="1437" s="7" customFormat="1" ht="15"/>
    <row r="1438" s="7" customFormat="1" ht="15"/>
    <row r="1439" s="7" customFormat="1" ht="15"/>
    <row r="1440" s="7" customFormat="1" ht="15"/>
    <row r="1441" s="7" customFormat="1" ht="15"/>
    <row r="1442" s="7" customFormat="1" ht="15"/>
    <row r="1443" s="7" customFormat="1" ht="15"/>
    <row r="1444" s="7" customFormat="1" ht="15"/>
    <row r="1445" s="7" customFormat="1" ht="15"/>
    <row r="1446" s="7" customFormat="1" ht="15"/>
    <row r="1447" s="7" customFormat="1" ht="15"/>
    <row r="1448" s="7" customFormat="1" ht="15"/>
    <row r="1449" s="7" customFormat="1" ht="15"/>
    <row r="1450" s="7" customFormat="1" ht="15"/>
    <row r="1451" s="7" customFormat="1" ht="15"/>
    <row r="1452" s="7" customFormat="1" ht="15"/>
    <row r="1453" s="7" customFormat="1" ht="15"/>
    <row r="1454" s="7" customFormat="1" ht="15"/>
    <row r="1455" s="7" customFormat="1" ht="15"/>
    <row r="1456" s="7" customFormat="1" ht="15"/>
    <row r="1457" s="7" customFormat="1" ht="15"/>
    <row r="1458" s="7" customFormat="1" ht="15"/>
    <row r="1459" s="7" customFormat="1" ht="15"/>
    <row r="1460" s="7" customFormat="1" ht="15"/>
    <row r="1461" s="7" customFormat="1" ht="15"/>
    <row r="1462" s="7" customFormat="1" ht="15"/>
    <row r="1463" s="7" customFormat="1" ht="15"/>
    <row r="1464" s="7" customFormat="1" ht="15"/>
    <row r="1465" s="7" customFormat="1" ht="15"/>
    <row r="1466" s="7" customFormat="1" ht="15"/>
    <row r="1467" s="7" customFormat="1" ht="15"/>
    <row r="1468" s="7" customFormat="1" ht="15"/>
    <row r="1469" s="7" customFormat="1" ht="15"/>
    <row r="1470" s="7" customFormat="1" ht="15"/>
    <row r="1471" s="7" customFormat="1" ht="15"/>
    <row r="1472" s="7" customFormat="1" ht="15"/>
    <row r="1473" s="7" customFormat="1" ht="15"/>
    <row r="1474" s="7" customFormat="1" ht="15"/>
    <row r="1475" s="7" customFormat="1" ht="15"/>
    <row r="1476" s="7" customFormat="1" ht="15"/>
    <row r="1477" s="7" customFormat="1" ht="15"/>
    <row r="1478" s="7" customFormat="1" ht="15"/>
    <row r="1479" s="7" customFormat="1" ht="15"/>
    <row r="1480" s="7" customFormat="1" ht="15"/>
    <row r="1481" s="7" customFormat="1" ht="15"/>
    <row r="1482" s="7" customFormat="1" ht="15"/>
    <row r="1483" s="7" customFormat="1" ht="15"/>
    <row r="1484" s="7" customFormat="1" ht="15"/>
    <row r="1485" s="7" customFormat="1" ht="15"/>
    <row r="1486" s="7" customFormat="1" ht="15"/>
    <row r="1487" s="7" customFormat="1" ht="15"/>
    <row r="1488" s="7" customFormat="1" ht="15"/>
    <row r="1489" s="7" customFormat="1" ht="15"/>
    <row r="1490" s="7" customFormat="1" ht="15"/>
    <row r="1491" s="7" customFormat="1" ht="15"/>
    <row r="1492" s="7" customFormat="1" ht="15"/>
    <row r="1493" s="7" customFormat="1" ht="15"/>
    <row r="1494" s="7" customFormat="1" ht="15"/>
    <row r="1495" s="7" customFormat="1" ht="15"/>
    <row r="1496" s="7" customFormat="1" ht="15"/>
    <row r="1497" s="7" customFormat="1" ht="15"/>
    <row r="1498" s="7" customFormat="1" ht="15"/>
    <row r="1499" s="7" customFormat="1" ht="15"/>
    <row r="1500" s="7" customFormat="1" ht="15"/>
    <row r="1501" s="7" customFormat="1" ht="15"/>
    <row r="1502" s="7" customFormat="1" ht="15"/>
    <row r="1503" s="7" customFormat="1" ht="15"/>
    <row r="1504" s="7" customFormat="1" ht="15"/>
    <row r="1505" s="7" customFormat="1" ht="15"/>
    <row r="1506" s="7" customFormat="1" ht="15"/>
    <row r="1507" s="7" customFormat="1" ht="15"/>
    <row r="1508" s="7" customFormat="1" ht="15"/>
    <row r="1509" s="7" customFormat="1" ht="15"/>
    <row r="1510" s="7" customFormat="1" ht="15"/>
    <row r="1511" s="7" customFormat="1" ht="15"/>
    <row r="1512" s="7" customFormat="1" ht="15"/>
    <row r="1513" s="7" customFormat="1" ht="15"/>
    <row r="1514" s="7" customFormat="1" ht="15"/>
    <row r="1515" s="7" customFormat="1" ht="15"/>
    <row r="1516" s="7" customFormat="1" ht="15"/>
    <row r="1517" s="7" customFormat="1" ht="15"/>
    <row r="1518" s="7" customFormat="1" ht="15"/>
    <row r="1519" s="7" customFormat="1" ht="15"/>
    <row r="1520" s="7" customFormat="1" ht="15"/>
    <row r="1521" s="7" customFormat="1" ht="15"/>
    <row r="1522" s="7" customFormat="1" ht="15"/>
    <row r="1523" s="7" customFormat="1" ht="15"/>
    <row r="1524" s="7" customFormat="1" ht="15"/>
    <row r="1525" s="7" customFormat="1" ht="15"/>
    <row r="1526" s="7" customFormat="1" ht="15"/>
    <row r="1527" s="7" customFormat="1" ht="15"/>
    <row r="1528" s="7" customFormat="1" ht="15"/>
    <row r="1529" s="7" customFormat="1" ht="15"/>
    <row r="1530" s="7" customFormat="1" ht="15"/>
    <row r="1531" s="7" customFormat="1" ht="15"/>
    <row r="1532" s="7" customFormat="1" ht="15"/>
    <row r="1533" s="7" customFormat="1" ht="15"/>
    <row r="1534" s="7" customFormat="1" ht="15"/>
    <row r="1535" s="7" customFormat="1" ht="15"/>
    <row r="1536" s="7" customFormat="1" ht="15"/>
    <row r="1537" s="7" customFormat="1" ht="15"/>
    <row r="1538" s="7" customFormat="1" ht="15"/>
    <row r="1539" s="7" customFormat="1" ht="15"/>
    <row r="1540" s="7" customFormat="1" ht="15"/>
    <row r="1541" s="7" customFormat="1" ht="15"/>
    <row r="1542" s="7" customFormat="1" ht="15"/>
    <row r="1543" s="7" customFormat="1" ht="15"/>
    <row r="1544" s="7" customFormat="1" ht="15"/>
    <row r="1545" s="7" customFormat="1" ht="15"/>
    <row r="1546" s="7" customFormat="1" ht="15"/>
    <row r="1547" s="7" customFormat="1" ht="15"/>
    <row r="1548" s="7" customFormat="1" ht="15"/>
    <row r="1549" s="7" customFormat="1" ht="15"/>
    <row r="1550" s="7" customFormat="1" ht="15"/>
    <row r="1551" s="7" customFormat="1" ht="15"/>
    <row r="1552" s="7" customFormat="1" ht="15"/>
    <row r="1553" s="7" customFormat="1" ht="15"/>
    <row r="1554" s="7" customFormat="1" ht="15"/>
    <row r="1555" s="7" customFormat="1" ht="15"/>
    <row r="1556" s="7" customFormat="1" ht="15"/>
    <row r="1557" s="7" customFormat="1" ht="15"/>
    <row r="1558" s="7" customFormat="1" ht="15"/>
    <row r="1559" s="7" customFormat="1" ht="15"/>
    <row r="1560" s="7" customFormat="1" ht="15"/>
    <row r="1561" s="7" customFormat="1" ht="15"/>
    <row r="1562" s="7" customFormat="1" ht="15"/>
    <row r="1563" s="7" customFormat="1" ht="15"/>
    <row r="1564" s="7" customFormat="1" ht="15"/>
    <row r="1565" s="7" customFormat="1" ht="15"/>
    <row r="1566" s="7" customFormat="1" ht="15"/>
    <row r="1567" s="7" customFormat="1" ht="15"/>
    <row r="1568" s="7" customFormat="1" ht="15"/>
    <row r="1569" s="7" customFormat="1" ht="15"/>
    <row r="1570" s="7" customFormat="1" ht="15"/>
    <row r="1571" s="7" customFormat="1" ht="15"/>
    <row r="1572" s="7" customFormat="1" ht="15"/>
    <row r="1573" s="7" customFormat="1" ht="15"/>
    <row r="1574" s="7" customFormat="1" ht="15"/>
    <row r="1575" s="7" customFormat="1" ht="15"/>
    <row r="1576" s="7" customFormat="1" ht="15"/>
    <row r="1577" s="7" customFormat="1" ht="15"/>
    <row r="1578" s="7" customFormat="1" ht="15"/>
    <row r="1579" s="7" customFormat="1" ht="15"/>
    <row r="1580" s="7" customFormat="1" ht="15"/>
    <row r="1581" s="7" customFormat="1" ht="15"/>
    <row r="1582" s="7" customFormat="1" ht="15"/>
    <row r="1583" s="7" customFormat="1" ht="15"/>
    <row r="1584" s="7" customFormat="1" ht="15"/>
    <row r="1585" s="7" customFormat="1" ht="15"/>
    <row r="1586" s="7" customFormat="1" ht="15"/>
    <row r="1587" s="7" customFormat="1" ht="15"/>
    <row r="1588" s="7" customFormat="1" ht="15"/>
    <row r="1589" s="7" customFormat="1" ht="15"/>
    <row r="1590" s="7" customFormat="1" ht="15"/>
    <row r="1591" s="7" customFormat="1" ht="15"/>
    <row r="1592" s="7" customFormat="1" ht="15"/>
    <row r="1593" s="7" customFormat="1" ht="15"/>
    <row r="1594" s="7" customFormat="1" ht="15"/>
    <row r="1595" s="7" customFormat="1" ht="15"/>
    <row r="1596" s="7" customFormat="1" ht="15"/>
    <row r="1597" s="7" customFormat="1" ht="15"/>
    <row r="1598" s="7" customFormat="1" ht="15"/>
    <row r="1599" s="7" customFormat="1" ht="15"/>
    <row r="1600" s="7" customFormat="1" ht="15"/>
    <row r="1601" s="7" customFormat="1" ht="15"/>
    <row r="1602" s="7" customFormat="1" ht="15"/>
    <row r="1603" s="7" customFormat="1" ht="15"/>
    <row r="1604" s="7" customFormat="1" ht="15"/>
    <row r="1605" s="7" customFormat="1" ht="15"/>
    <row r="1606" s="7" customFormat="1" ht="15"/>
    <row r="1607" s="7" customFormat="1" ht="15"/>
    <row r="1608" s="7" customFormat="1" ht="15"/>
    <row r="1609" s="7" customFormat="1" ht="15"/>
    <row r="1610" s="7" customFormat="1" ht="15"/>
    <row r="1611" s="7" customFormat="1" ht="15"/>
    <row r="1612" s="7" customFormat="1" ht="15"/>
    <row r="1613" s="7" customFormat="1" ht="15"/>
    <row r="1614" s="7" customFormat="1" ht="15"/>
    <row r="1615" s="7" customFormat="1" ht="15"/>
    <row r="1616" s="7" customFormat="1" ht="15"/>
    <row r="1617" s="7" customFormat="1" ht="15"/>
    <row r="1618" s="7" customFormat="1" ht="15"/>
    <row r="1619" s="7" customFormat="1" ht="15"/>
    <row r="1620" s="7" customFormat="1" ht="15"/>
    <row r="1621" s="7" customFormat="1" ht="15"/>
    <row r="1622" s="7" customFormat="1" ht="15"/>
    <row r="1623" s="7" customFormat="1" ht="15"/>
    <row r="1624" s="7" customFormat="1" ht="15"/>
    <row r="1625" s="7" customFormat="1" ht="15"/>
    <row r="1626" s="7" customFormat="1" ht="15"/>
    <row r="1627" s="7" customFormat="1" ht="15"/>
    <row r="1628" s="7" customFormat="1" ht="15"/>
    <row r="1629" s="7" customFormat="1" ht="15"/>
    <row r="1630" s="7" customFormat="1" ht="15"/>
    <row r="1631" s="7" customFormat="1" ht="15"/>
    <row r="1632" s="7" customFormat="1" ht="15"/>
    <row r="1633" s="7" customFormat="1" ht="15"/>
    <row r="1634" s="7" customFormat="1" ht="15"/>
    <row r="1635" s="7" customFormat="1" ht="15"/>
    <row r="1636" s="7" customFormat="1" ht="15"/>
    <row r="1637" s="7" customFormat="1" ht="15"/>
    <row r="1638" s="7" customFormat="1" ht="15"/>
    <row r="1639" s="7" customFormat="1" ht="15"/>
    <row r="1640" s="7" customFormat="1" ht="15"/>
    <row r="1641" s="7" customFormat="1" ht="15"/>
    <row r="1642" s="7" customFormat="1" ht="15"/>
    <row r="1643" s="7" customFormat="1" ht="15"/>
    <row r="1644" s="7" customFormat="1" ht="15"/>
    <row r="1645" s="7" customFormat="1" ht="15"/>
    <row r="1646" s="7" customFormat="1" ht="15"/>
    <row r="1647" s="7" customFormat="1" ht="15"/>
    <row r="1648" s="7" customFormat="1" ht="15"/>
    <row r="1649" s="7" customFormat="1" ht="15"/>
    <row r="1650" s="7" customFormat="1" ht="15"/>
    <row r="1651" s="7" customFormat="1" ht="15"/>
    <row r="1652" s="7" customFormat="1" ht="15"/>
    <row r="1653" s="7" customFormat="1" ht="15"/>
    <row r="1654" s="7" customFormat="1" ht="15"/>
    <row r="1655" s="7" customFormat="1" ht="15"/>
    <row r="1656" s="7" customFormat="1" ht="15"/>
    <row r="1657" s="7" customFormat="1" ht="15"/>
    <row r="1658" s="7" customFormat="1" ht="15"/>
    <row r="1659" s="7" customFormat="1" ht="15"/>
    <row r="1660" s="7" customFormat="1" ht="15"/>
    <row r="1661" s="7" customFormat="1" ht="15"/>
    <row r="1662" s="7" customFormat="1" ht="15"/>
    <row r="1663" s="7" customFormat="1" ht="15"/>
    <row r="1664" s="7" customFormat="1" ht="15"/>
    <row r="1665" s="7" customFormat="1" ht="15"/>
    <row r="1666" s="7" customFormat="1" ht="15"/>
    <row r="1667" s="7" customFormat="1" ht="15"/>
    <row r="1668" s="7" customFormat="1" ht="15"/>
    <row r="1669" s="7" customFormat="1" ht="15"/>
    <row r="1670" s="7" customFormat="1" ht="15"/>
    <row r="1671" s="7" customFormat="1" ht="15"/>
    <row r="1672" s="7" customFormat="1" ht="15"/>
    <row r="1673" s="7" customFormat="1" ht="15"/>
    <row r="1674" s="7" customFormat="1" ht="15"/>
    <row r="1675" s="7" customFormat="1" ht="15"/>
    <row r="1676" s="7" customFormat="1" ht="15"/>
    <row r="1677" s="7" customFormat="1" ht="15"/>
    <row r="1678" s="7" customFormat="1" ht="15"/>
    <row r="1679" s="7" customFormat="1" ht="15"/>
    <row r="1680" s="7" customFormat="1" ht="15"/>
    <row r="1681" s="7" customFormat="1" ht="15"/>
    <row r="1682" s="7" customFormat="1" ht="15"/>
    <row r="1683" s="7" customFormat="1" ht="15"/>
    <row r="1684" s="7" customFormat="1" ht="15"/>
    <row r="1685" s="7" customFormat="1" ht="15"/>
    <row r="1686" s="7" customFormat="1" ht="15"/>
    <row r="1687" s="7" customFormat="1" ht="15"/>
    <row r="1688" s="7" customFormat="1" ht="15"/>
    <row r="1689" s="7" customFormat="1" ht="15"/>
    <row r="1690" s="7" customFormat="1" ht="15"/>
    <row r="1691" s="7" customFormat="1" ht="15"/>
    <row r="1692" s="7" customFormat="1" ht="15"/>
    <row r="1693" s="7" customFormat="1" ht="15"/>
    <row r="1694" s="7" customFormat="1" ht="15"/>
    <row r="1695" s="7" customFormat="1" ht="15"/>
    <row r="1696" s="7" customFormat="1" ht="15"/>
    <row r="1697" s="7" customFormat="1" ht="15"/>
    <row r="1698" s="7" customFormat="1" ht="15"/>
    <row r="1699" s="7" customFormat="1" ht="15"/>
    <row r="1700" s="7" customFormat="1" ht="15"/>
    <row r="1701" s="7" customFormat="1" ht="15"/>
    <row r="1702" s="7" customFormat="1" ht="15"/>
    <row r="1703" s="7" customFormat="1" ht="15"/>
    <row r="1704" s="7" customFormat="1" ht="15"/>
    <row r="1705" s="7" customFormat="1" ht="15"/>
    <row r="1706" s="7" customFormat="1" ht="15"/>
    <row r="1707" s="7" customFormat="1" ht="15"/>
    <row r="1708" s="7" customFormat="1" ht="15"/>
    <row r="1709" s="7" customFormat="1" ht="15"/>
    <row r="1710" s="7" customFormat="1" ht="15"/>
    <row r="1711" s="7" customFormat="1" ht="15"/>
    <row r="1712" s="7" customFormat="1" ht="15"/>
    <row r="1713" s="7" customFormat="1" ht="15"/>
    <row r="1714" s="7" customFormat="1" ht="15"/>
    <row r="1715" s="7" customFormat="1" ht="15"/>
    <row r="1716" s="7" customFormat="1" ht="15"/>
    <row r="1717" s="7" customFormat="1" ht="15"/>
    <row r="1718" s="7" customFormat="1" ht="15"/>
    <row r="1719" s="7" customFormat="1" ht="15"/>
    <row r="1720" s="7" customFormat="1" ht="15"/>
    <row r="1721" s="7" customFormat="1" ht="15"/>
    <row r="1722" s="7" customFormat="1" ht="15"/>
    <row r="1723" s="7" customFormat="1" ht="15"/>
    <row r="1724" s="7" customFormat="1" ht="15"/>
    <row r="1725" s="7" customFormat="1" ht="15"/>
    <row r="1726" s="7" customFormat="1" ht="15"/>
    <row r="1727" s="7" customFormat="1" ht="15"/>
    <row r="1728" s="7" customFormat="1" ht="15"/>
    <row r="1729" s="7" customFormat="1" ht="15"/>
    <row r="1730" s="7" customFormat="1" ht="15"/>
    <row r="1731" s="7" customFormat="1" ht="15"/>
    <row r="1732" s="7" customFormat="1" ht="15"/>
    <row r="1733" s="7" customFormat="1" ht="15"/>
    <row r="1734" s="7" customFormat="1" ht="15"/>
    <row r="1735" s="7" customFormat="1" ht="15"/>
    <row r="1736" s="7" customFormat="1" ht="15"/>
    <row r="1737" s="7" customFormat="1" ht="15"/>
    <row r="1738" s="7" customFormat="1" ht="15"/>
    <row r="1739" s="7" customFormat="1" ht="15"/>
    <row r="1740" s="7" customFormat="1" ht="15"/>
    <row r="1741" s="7" customFormat="1" ht="15"/>
    <row r="1742" s="7" customFormat="1" ht="15"/>
    <row r="1743" s="7" customFormat="1" ht="15"/>
    <row r="1744" s="7" customFormat="1" ht="15"/>
    <row r="1745" s="7" customFormat="1" ht="15"/>
    <row r="1746" s="7" customFormat="1" ht="15"/>
    <row r="1747" s="7" customFormat="1" ht="15"/>
    <row r="1748" s="7" customFormat="1" ht="15"/>
    <row r="1749" s="7" customFormat="1" ht="15"/>
    <row r="1750" s="7" customFormat="1" ht="15"/>
    <row r="1751" s="7" customFormat="1" ht="15"/>
    <row r="1752" s="7" customFormat="1" ht="15"/>
    <row r="1753" s="7" customFormat="1" ht="15"/>
    <row r="1754" s="7" customFormat="1" ht="15"/>
    <row r="1755" s="7" customFormat="1" ht="15"/>
    <row r="1756" s="7" customFormat="1" ht="15"/>
    <row r="1757" s="7" customFormat="1" ht="15"/>
    <row r="1758" s="7" customFormat="1" ht="15"/>
    <row r="1759" s="7" customFormat="1" ht="15"/>
    <row r="1760" s="7" customFormat="1" ht="15"/>
    <row r="1761" s="7" customFormat="1" ht="15"/>
    <row r="1762" s="7" customFormat="1" ht="15"/>
    <row r="1763" s="7" customFormat="1" ht="15"/>
    <row r="1764" s="7" customFormat="1" ht="15"/>
    <row r="1765" s="7" customFormat="1" ht="15"/>
    <row r="1766" s="7" customFormat="1" ht="15"/>
    <row r="1767" s="7" customFormat="1" ht="15"/>
    <row r="1768" s="7" customFormat="1" ht="15"/>
    <row r="1769" s="7" customFormat="1" ht="15"/>
    <row r="1770" s="7" customFormat="1" ht="15"/>
    <row r="1771" s="7" customFormat="1" ht="15"/>
    <row r="1772" s="7" customFormat="1" ht="15"/>
    <row r="1773" s="7" customFormat="1" ht="15"/>
    <row r="1774" s="7" customFormat="1" ht="15"/>
    <row r="1775" s="7" customFormat="1" ht="15"/>
    <row r="1776" s="7" customFormat="1" ht="15"/>
    <row r="1777" s="7" customFormat="1" ht="15"/>
    <row r="1778" s="7" customFormat="1" ht="15"/>
    <row r="1779" s="7" customFormat="1" ht="15"/>
    <row r="1780" s="7" customFormat="1" ht="15"/>
    <row r="1781" s="7" customFormat="1" ht="15"/>
    <row r="1782" s="7" customFormat="1" ht="15"/>
    <row r="1783" s="7" customFormat="1" ht="15"/>
    <row r="1784" s="7" customFormat="1" ht="15"/>
    <row r="1785" s="7" customFormat="1" ht="15"/>
    <row r="1786" s="7" customFormat="1" ht="15"/>
    <row r="1787" s="7" customFormat="1" ht="15"/>
    <row r="1788" s="7" customFormat="1" ht="15"/>
    <row r="1789" s="7" customFormat="1" ht="15"/>
    <row r="1790" s="7" customFormat="1" ht="15"/>
    <row r="1791" s="7" customFormat="1" ht="15"/>
    <row r="1792" s="7" customFormat="1" ht="15"/>
    <row r="1793" s="7" customFormat="1" ht="15"/>
    <row r="1794" s="7" customFormat="1" ht="15"/>
    <row r="1795" s="7" customFormat="1" ht="15"/>
    <row r="1796" s="7" customFormat="1" ht="15"/>
    <row r="1797" s="7" customFormat="1" ht="15"/>
    <row r="1798" s="7" customFormat="1" ht="15"/>
    <row r="1799" s="7" customFormat="1" ht="15"/>
    <row r="1800" s="7" customFormat="1" ht="15"/>
    <row r="1801" s="7" customFormat="1" ht="15"/>
    <row r="1802" s="7" customFormat="1" ht="15"/>
    <row r="1803" s="7" customFormat="1" ht="15"/>
    <row r="1804" s="7" customFormat="1" ht="15"/>
    <row r="1805" s="7" customFormat="1" ht="15"/>
    <row r="1806" s="7" customFormat="1" ht="15"/>
    <row r="1807" s="7" customFormat="1" ht="15"/>
    <row r="1808" s="7" customFormat="1" ht="15"/>
    <row r="1809" s="7" customFormat="1" ht="15"/>
    <row r="1810" s="7" customFormat="1" ht="15"/>
    <row r="1811" s="7" customFormat="1" ht="15"/>
    <row r="1812" s="7" customFormat="1" ht="15"/>
    <row r="1813" s="7" customFormat="1" ht="15"/>
    <row r="1814" s="7" customFormat="1" ht="15"/>
    <row r="1815" s="7" customFormat="1" ht="15"/>
    <row r="1816" s="7" customFormat="1" ht="15"/>
    <row r="1817" s="7" customFormat="1" ht="15"/>
    <row r="1818" s="7" customFormat="1" ht="15"/>
    <row r="1819" s="7" customFormat="1" ht="15"/>
    <row r="1820" s="7" customFormat="1" ht="15"/>
    <row r="1821" s="7" customFormat="1" ht="15"/>
    <row r="1822" s="7" customFormat="1" ht="15"/>
    <row r="1823" s="7" customFormat="1" ht="15"/>
    <row r="1824" s="7" customFormat="1" ht="15"/>
    <row r="1825" s="7" customFormat="1" ht="15"/>
    <row r="1826" s="7" customFormat="1" ht="15"/>
    <row r="1827" s="7" customFormat="1" ht="15"/>
    <row r="1828" s="7" customFormat="1" ht="15"/>
    <row r="1829" s="7" customFormat="1" ht="15"/>
    <row r="1830" s="7" customFormat="1" ht="15"/>
    <row r="1831" s="7" customFormat="1" ht="15"/>
    <row r="1832" s="7" customFormat="1" ht="15"/>
    <row r="1833" s="7" customFormat="1" ht="15"/>
    <row r="1834" s="7" customFormat="1" ht="15"/>
    <row r="1835" s="7" customFormat="1" ht="15"/>
    <row r="1836" s="7" customFormat="1" ht="15"/>
    <row r="1837" s="7" customFormat="1" ht="15"/>
    <row r="1838" s="7" customFormat="1" ht="15"/>
    <row r="1839" s="7" customFormat="1" ht="15"/>
    <row r="1840" s="7" customFormat="1" ht="15"/>
    <row r="1841" s="7" customFormat="1" ht="15"/>
    <row r="1842" s="7" customFormat="1" ht="15"/>
    <row r="1843" s="7" customFormat="1" ht="15"/>
    <row r="1844" s="7" customFormat="1" ht="15"/>
    <row r="1845" s="7" customFormat="1" ht="15"/>
    <row r="1846" s="7" customFormat="1" ht="15"/>
    <row r="1847" s="7" customFormat="1" ht="15"/>
    <row r="1848" s="7" customFormat="1" ht="15"/>
    <row r="1849" s="7" customFormat="1" ht="15"/>
    <row r="1850" s="7" customFormat="1" ht="15"/>
    <row r="1851" s="7" customFormat="1" ht="15"/>
    <row r="1852" s="7" customFormat="1" ht="15"/>
    <row r="1853" s="7" customFormat="1" ht="15"/>
    <row r="1854" s="7" customFormat="1" ht="15"/>
    <row r="1855" s="7" customFormat="1" ht="15"/>
    <row r="1856" s="7" customFormat="1" ht="15"/>
    <row r="1857" s="7" customFormat="1" ht="15"/>
    <row r="1858" s="7" customFormat="1" ht="15"/>
    <row r="1859" s="7" customFormat="1" ht="15"/>
    <row r="1860" s="7" customFormat="1" ht="15"/>
    <row r="1861" s="7" customFormat="1" ht="15"/>
    <row r="1862" s="7" customFormat="1" ht="15"/>
    <row r="1863" s="7" customFormat="1" ht="15"/>
    <row r="1864" s="7" customFormat="1" ht="15"/>
    <row r="1865" s="7" customFormat="1" ht="15"/>
    <row r="1866" s="7" customFormat="1" ht="15"/>
    <row r="1867" s="7" customFormat="1" ht="15"/>
    <row r="1868" s="7" customFormat="1" ht="15"/>
    <row r="1869" s="7" customFormat="1" ht="15"/>
    <row r="1870" s="7" customFormat="1" ht="15"/>
    <row r="1871" s="7" customFormat="1" ht="15"/>
    <row r="1872" s="7" customFormat="1" ht="15"/>
    <row r="1873" s="7" customFormat="1" ht="15"/>
    <row r="1874" s="7" customFormat="1" ht="15"/>
    <row r="1875" s="7" customFormat="1" ht="15"/>
    <row r="1876" s="7" customFormat="1" ht="15"/>
    <row r="1877" s="7" customFormat="1" ht="15"/>
    <row r="1878" s="7" customFormat="1" ht="15"/>
    <row r="1879" s="7" customFormat="1" ht="15"/>
    <row r="1880" s="7" customFormat="1" ht="15"/>
    <row r="1881" s="7" customFormat="1" ht="15"/>
    <row r="1882" s="7" customFormat="1" ht="15"/>
    <row r="1883" s="7" customFormat="1" ht="15"/>
    <row r="1884" s="7" customFormat="1" ht="15"/>
    <row r="1885" s="7" customFormat="1" ht="15"/>
    <row r="1886" s="7" customFormat="1" ht="15"/>
    <row r="1887" s="7" customFormat="1" ht="15"/>
    <row r="1888" s="7" customFormat="1" ht="15"/>
    <row r="1889" s="7" customFormat="1" ht="15"/>
    <row r="1890" s="7" customFormat="1" ht="15"/>
    <row r="1891" s="7" customFormat="1" ht="15"/>
    <row r="1892" s="7" customFormat="1" ht="15"/>
    <row r="1893" s="7" customFormat="1" ht="15"/>
    <row r="1894" s="7" customFormat="1" ht="15"/>
    <row r="1895" s="7" customFormat="1" ht="15"/>
    <row r="1896" s="7" customFormat="1" ht="15"/>
    <row r="1897" s="7" customFormat="1" ht="15"/>
    <row r="1898" s="7" customFormat="1" ht="15"/>
    <row r="1899" s="7" customFormat="1" ht="15"/>
    <row r="1900" s="7" customFormat="1" ht="15"/>
    <row r="1901" s="7" customFormat="1" ht="15"/>
    <row r="1902" s="7" customFormat="1" ht="15"/>
    <row r="1903" s="7" customFormat="1" ht="15"/>
    <row r="1904" s="7" customFormat="1" ht="15"/>
    <row r="1905" s="7" customFormat="1" ht="15"/>
    <row r="1906" s="7" customFormat="1" ht="15"/>
    <row r="1907" s="7" customFormat="1" ht="15"/>
    <row r="1908" s="7" customFormat="1" ht="15"/>
    <row r="1909" s="7" customFormat="1" ht="15"/>
    <row r="1910" s="7" customFormat="1" ht="15"/>
    <row r="1911" s="7" customFormat="1" ht="15"/>
    <row r="1912" s="7" customFormat="1" ht="15"/>
    <row r="1913" s="7" customFormat="1" ht="15"/>
    <row r="1914" s="7" customFormat="1" ht="15"/>
    <row r="1915" s="7" customFormat="1" ht="15"/>
    <row r="1916" s="7" customFormat="1" ht="15"/>
    <row r="1917" s="7" customFormat="1" ht="15"/>
    <row r="1918" s="7" customFormat="1" ht="15"/>
    <row r="1919" s="7" customFormat="1" ht="15"/>
    <row r="1920" s="7" customFormat="1" ht="15"/>
    <row r="1921" s="7" customFormat="1" ht="15"/>
    <row r="1922" s="7" customFormat="1" ht="15"/>
    <row r="1923" s="7" customFormat="1" ht="15"/>
    <row r="1924" s="7" customFormat="1" ht="15"/>
    <row r="1925" s="7" customFormat="1" ht="15"/>
    <row r="1926" s="7" customFormat="1" ht="15"/>
    <row r="1927" s="7" customFormat="1" ht="15"/>
    <row r="1928" s="7" customFormat="1" ht="15"/>
    <row r="1929" s="7" customFormat="1" ht="15"/>
    <row r="1930" s="7" customFormat="1" ht="15"/>
    <row r="1931" s="7" customFormat="1" ht="15"/>
    <row r="1932" s="7" customFormat="1" ht="15"/>
    <row r="1933" s="7" customFormat="1" ht="15"/>
    <row r="1934" s="7" customFormat="1" ht="15"/>
    <row r="1935" s="7" customFormat="1" ht="15"/>
    <row r="1936" s="7" customFormat="1" ht="15"/>
    <row r="1937" s="7" customFormat="1" ht="15"/>
    <row r="1938" s="7" customFormat="1" ht="15"/>
    <row r="1939" s="7" customFormat="1" ht="15"/>
    <row r="1940" s="7" customFormat="1" ht="15"/>
    <row r="1941" s="7" customFormat="1" ht="15"/>
    <row r="1942" s="7" customFormat="1" ht="15"/>
    <row r="1943" s="7" customFormat="1" ht="15"/>
    <row r="1944" s="7" customFormat="1" ht="15"/>
    <row r="1945" s="7" customFormat="1" ht="15"/>
    <row r="1946" s="7" customFormat="1" ht="15"/>
    <row r="1947" s="7" customFormat="1" ht="15"/>
    <row r="1948" s="7" customFormat="1" ht="15"/>
    <row r="1949" s="7" customFormat="1" ht="15"/>
    <row r="1950" s="7" customFormat="1" ht="15"/>
    <row r="1951" s="7" customFormat="1" ht="15"/>
    <row r="1952" s="7" customFormat="1" ht="15"/>
    <row r="1953" s="7" customFormat="1" ht="15"/>
    <row r="1954" s="7" customFormat="1" ht="15"/>
    <row r="1955" s="7" customFormat="1" ht="15"/>
    <row r="1956" s="7" customFormat="1" ht="15"/>
    <row r="1957" s="7" customFormat="1" ht="15"/>
    <row r="1958" s="7" customFormat="1" ht="15"/>
    <row r="1959" s="7" customFormat="1" ht="15"/>
    <row r="1960" s="7" customFormat="1" ht="15"/>
    <row r="1961" s="7" customFormat="1" ht="15"/>
    <row r="1962" s="7" customFormat="1" ht="15"/>
    <row r="1963" s="7" customFormat="1" ht="15"/>
    <row r="1964" s="7" customFormat="1" ht="15"/>
    <row r="1965" s="7" customFormat="1" ht="15"/>
    <row r="1966" s="7" customFormat="1" ht="15"/>
    <row r="1967" s="7" customFormat="1" ht="15"/>
    <row r="1968" s="7" customFormat="1" ht="15"/>
    <row r="1969" s="7" customFormat="1" ht="15"/>
    <row r="1970" s="7" customFormat="1" ht="15"/>
    <row r="1971" s="7" customFormat="1" ht="15"/>
    <row r="1972" s="7" customFormat="1" ht="15"/>
    <row r="1973" s="7" customFormat="1" ht="15"/>
    <row r="1974" s="7" customFormat="1" ht="15"/>
    <row r="1975" s="7" customFormat="1" ht="15"/>
    <row r="1976" s="7" customFormat="1" ht="15"/>
    <row r="1977" s="7" customFormat="1" ht="15"/>
    <row r="1978" s="7" customFormat="1" ht="15"/>
    <row r="1979" s="7" customFormat="1" ht="15"/>
    <row r="1980" s="7" customFormat="1" ht="15"/>
    <row r="1981" s="7" customFormat="1" ht="15"/>
    <row r="1982" s="7" customFormat="1" ht="15"/>
    <row r="1983" s="7" customFormat="1" ht="15"/>
    <row r="1984" s="7" customFormat="1" ht="15"/>
    <row r="1985" s="7" customFormat="1" ht="15"/>
    <row r="1986" s="7" customFormat="1" ht="15"/>
    <row r="1987" s="7" customFormat="1" ht="15"/>
    <row r="1988" s="7" customFormat="1" ht="15"/>
    <row r="1989" s="7" customFormat="1" ht="15"/>
    <row r="1990" s="7" customFormat="1" ht="15"/>
    <row r="1991" s="7" customFormat="1" ht="15"/>
    <row r="1992" s="7" customFormat="1" ht="15"/>
    <row r="1993" s="7" customFormat="1" ht="15"/>
    <row r="1994" s="7" customFormat="1" ht="15"/>
    <row r="1995" s="7" customFormat="1" ht="15"/>
    <row r="1996" s="7" customFormat="1" ht="15"/>
    <row r="1997" s="7" customFormat="1" ht="15"/>
    <row r="1998" s="7" customFormat="1" ht="15"/>
    <row r="1999" s="7" customFormat="1" ht="15"/>
    <row r="2000" s="7" customFormat="1" ht="15"/>
    <row r="2001" s="7" customFormat="1" ht="15"/>
    <row r="2002" s="7" customFormat="1" ht="15"/>
    <row r="2003" s="7" customFormat="1" ht="15"/>
    <row r="2004" s="7" customFormat="1" ht="15"/>
    <row r="2005" s="7" customFormat="1" ht="15"/>
    <row r="2006" s="7" customFormat="1" ht="15"/>
    <row r="2007" s="7" customFormat="1" ht="15"/>
    <row r="2008" s="7" customFormat="1" ht="15"/>
    <row r="2009" s="7" customFormat="1" ht="15"/>
    <row r="2010" s="7" customFormat="1" ht="15"/>
    <row r="2011" s="7" customFormat="1" ht="15"/>
    <row r="2012" s="7" customFormat="1" ht="15"/>
    <row r="2013" s="7" customFormat="1" ht="15"/>
    <row r="2014" s="7" customFormat="1" ht="15"/>
    <row r="2015" s="7" customFormat="1" ht="15"/>
    <row r="2016" s="7" customFormat="1" ht="15"/>
    <row r="2017" s="7" customFormat="1" ht="15"/>
    <row r="2018" s="7" customFormat="1" ht="15"/>
    <row r="2019" s="7" customFormat="1" ht="15"/>
    <row r="2020" s="7" customFormat="1" ht="15"/>
    <row r="2021" s="7" customFormat="1" ht="15"/>
    <row r="2022" s="7" customFormat="1" ht="15"/>
    <row r="2023" s="7" customFormat="1" ht="15"/>
    <row r="2024" s="7" customFormat="1" ht="15"/>
    <row r="2025" s="7" customFormat="1" ht="15"/>
    <row r="2026" s="7" customFormat="1" ht="15"/>
    <row r="2027" s="7" customFormat="1" ht="15"/>
    <row r="2028" s="7" customFormat="1" ht="15"/>
    <row r="2029" s="7" customFormat="1" ht="15"/>
    <row r="2030" s="7" customFormat="1" ht="15"/>
    <row r="2031" s="7" customFormat="1" ht="15"/>
    <row r="2032" s="7" customFormat="1" ht="15"/>
    <row r="2033" s="7" customFormat="1" ht="15"/>
    <row r="2034" s="7" customFormat="1" ht="15"/>
    <row r="2035" s="7" customFormat="1" ht="15"/>
    <row r="2036" s="7" customFormat="1" ht="15"/>
    <row r="2037" s="7" customFormat="1" ht="15"/>
    <row r="2038" s="7" customFormat="1" ht="15"/>
    <row r="2039" s="7" customFormat="1" ht="15"/>
    <row r="2040" s="7" customFormat="1" ht="15"/>
    <row r="2041" s="7" customFormat="1" ht="15"/>
    <row r="2042" s="7" customFormat="1" ht="15"/>
    <row r="2043" s="7" customFormat="1" ht="15"/>
    <row r="2044" s="7" customFormat="1" ht="15"/>
    <row r="2045" s="7" customFormat="1" ht="15"/>
    <row r="2046" s="7" customFormat="1" ht="15"/>
    <row r="2047" s="7" customFormat="1" ht="15"/>
    <row r="2048" s="7" customFormat="1" ht="15"/>
    <row r="2049" s="7" customFormat="1" ht="15"/>
    <row r="2050" s="7" customFormat="1" ht="15"/>
    <row r="2051" s="7" customFormat="1" ht="15"/>
    <row r="2052" s="7" customFormat="1" ht="15"/>
    <row r="2053" s="7" customFormat="1" ht="15"/>
    <row r="2054" s="7" customFormat="1" ht="15"/>
    <row r="2055" s="7" customFormat="1" ht="15"/>
    <row r="2056" s="7" customFormat="1" ht="15"/>
    <row r="2057" s="7" customFormat="1" ht="15"/>
    <row r="2058" s="7" customFormat="1" ht="15"/>
    <row r="2059" s="7" customFormat="1" ht="15"/>
    <row r="2060" s="7" customFormat="1" ht="15"/>
    <row r="2061" s="7" customFormat="1" ht="15"/>
    <row r="2062" s="7" customFormat="1" ht="15"/>
    <row r="2063" s="7" customFormat="1" ht="15"/>
    <row r="2064" s="7" customFormat="1" ht="15"/>
    <row r="2065" s="7" customFormat="1" ht="15"/>
    <row r="2066" s="7" customFormat="1" ht="15"/>
    <row r="2067" s="7" customFormat="1" ht="15"/>
    <row r="2068" s="7" customFormat="1" ht="15"/>
    <row r="2069" s="7" customFormat="1" ht="15"/>
    <row r="2070" s="7" customFormat="1" ht="15"/>
    <row r="2071" s="7" customFormat="1" ht="15"/>
    <row r="2072" s="7" customFormat="1" ht="15"/>
    <row r="2073" s="7" customFormat="1" ht="15"/>
    <row r="2074" s="7" customFormat="1" ht="15"/>
    <row r="2075" s="7" customFormat="1" ht="15"/>
    <row r="2076" s="7" customFormat="1" ht="15"/>
    <row r="2077" s="7" customFormat="1" ht="15"/>
    <row r="2078" s="7" customFormat="1" ht="15"/>
    <row r="2079" s="7" customFormat="1" ht="15"/>
    <row r="2080" s="7" customFormat="1" ht="15"/>
    <row r="2081" s="7" customFormat="1" ht="15"/>
    <row r="2082" s="7" customFormat="1" ht="15"/>
    <row r="2083" s="7" customFormat="1" ht="15"/>
    <row r="2084" s="7" customFormat="1" ht="15"/>
    <row r="2085" s="7" customFormat="1" ht="15"/>
    <row r="2086" s="7" customFormat="1" ht="15"/>
    <row r="2087" s="7" customFormat="1" ht="15"/>
    <row r="2088" s="7" customFormat="1" ht="15"/>
    <row r="2089" s="7" customFormat="1" ht="15"/>
    <row r="2090" s="7" customFormat="1" ht="15"/>
    <row r="2091" s="7" customFormat="1" ht="15"/>
    <row r="2092" s="7" customFormat="1" ht="15"/>
    <row r="2093" s="7" customFormat="1" ht="15"/>
    <row r="2094" s="7" customFormat="1" ht="15"/>
    <row r="2095" s="7" customFormat="1" ht="15"/>
    <row r="2096" s="7" customFormat="1" ht="15"/>
    <row r="2097" s="7" customFormat="1" ht="15"/>
    <row r="2098" s="7" customFormat="1" ht="15"/>
    <row r="2099" s="7" customFormat="1" ht="15"/>
    <row r="2100" s="7" customFormat="1" ht="15"/>
    <row r="2101" s="7" customFormat="1" ht="15"/>
    <row r="2102" s="7" customFormat="1" ht="15"/>
    <row r="2103" s="7" customFormat="1" ht="15"/>
    <row r="2104" s="7" customFormat="1" ht="15"/>
    <row r="2105" s="7" customFormat="1" ht="15"/>
    <row r="2106" s="7" customFormat="1" ht="15"/>
    <row r="2107" s="7" customFormat="1" ht="15"/>
    <row r="2108" s="7" customFormat="1" ht="15"/>
    <row r="2109" s="7" customFormat="1" ht="15"/>
    <row r="2110" s="7" customFormat="1" ht="15"/>
    <row r="2111" s="7" customFormat="1" ht="15"/>
    <row r="2112" s="7" customFormat="1" ht="15"/>
    <row r="2113" s="7" customFormat="1" ht="15"/>
    <row r="2114" s="7" customFormat="1" ht="15"/>
    <row r="2115" s="7" customFormat="1" ht="15"/>
    <row r="2116" s="7" customFormat="1" ht="15"/>
    <row r="2117" s="7" customFormat="1" ht="15"/>
    <row r="2118" s="7" customFormat="1" ht="15"/>
    <row r="2119" s="7" customFormat="1" ht="15"/>
    <row r="2120" s="7" customFormat="1" ht="15"/>
    <row r="2121" s="7" customFormat="1" ht="15"/>
    <row r="2122" s="7" customFormat="1" ht="15"/>
    <row r="2123" s="7" customFormat="1" ht="15"/>
    <row r="2124" s="7" customFormat="1" ht="15"/>
    <row r="2125" s="7" customFormat="1" ht="15"/>
    <row r="2126" s="7" customFormat="1" ht="15"/>
    <row r="2127" s="7" customFormat="1" ht="15"/>
    <row r="2128" s="7" customFormat="1" ht="15"/>
    <row r="2129" s="7" customFormat="1" ht="15"/>
    <row r="2130" s="7" customFormat="1" ht="15"/>
    <row r="2131" s="7" customFormat="1" ht="15"/>
    <row r="2132" s="7" customFormat="1" ht="15"/>
    <row r="2133" s="7" customFormat="1" ht="15"/>
    <row r="2134" s="7" customFormat="1" ht="15"/>
    <row r="2135" s="7" customFormat="1" ht="15"/>
    <row r="2136" s="7" customFormat="1" ht="15"/>
    <row r="2137" s="7" customFormat="1" ht="15"/>
    <row r="2138" s="7" customFormat="1" ht="15"/>
    <row r="2139" s="7" customFormat="1" ht="15"/>
    <row r="2140" s="7" customFormat="1" ht="15"/>
    <row r="2141" s="7" customFormat="1" ht="15"/>
    <row r="2142" s="7" customFormat="1" ht="15"/>
    <row r="2143" s="7" customFormat="1" ht="15"/>
    <row r="2144" s="7" customFormat="1" ht="15"/>
    <row r="2145" s="7" customFormat="1" ht="15"/>
    <row r="2146" s="7" customFormat="1" ht="15"/>
    <row r="2147" s="7" customFormat="1" ht="15"/>
    <row r="2148" s="7" customFormat="1" ht="15"/>
    <row r="2149" s="7" customFormat="1" ht="15"/>
    <row r="2150" s="7" customFormat="1" ht="15"/>
    <row r="2151" s="7" customFormat="1" ht="15"/>
    <row r="2152" s="7" customFormat="1" ht="15"/>
    <row r="2153" s="7" customFormat="1" ht="15"/>
    <row r="2154" s="7" customFormat="1" ht="15"/>
    <row r="2155" s="7" customFormat="1" ht="15"/>
    <row r="2156" s="7" customFormat="1" ht="15"/>
    <row r="2157" s="7" customFormat="1" ht="15"/>
    <row r="2158" s="7" customFormat="1" ht="15"/>
    <row r="2159" s="7" customFormat="1" ht="15"/>
    <row r="2160" s="7" customFormat="1" ht="15"/>
    <row r="2161" s="7" customFormat="1" ht="15"/>
    <row r="2162" s="7" customFormat="1" ht="15"/>
    <row r="2163" s="7" customFormat="1" ht="15"/>
    <row r="2164" s="7" customFormat="1" ht="15"/>
    <row r="2165" s="7" customFormat="1" ht="15"/>
    <row r="2166" s="7" customFormat="1" ht="15"/>
    <row r="2167" s="7" customFormat="1" ht="15"/>
    <row r="2168" s="7" customFormat="1" ht="15"/>
    <row r="2169" s="7" customFormat="1" ht="15"/>
    <row r="2170" s="7" customFormat="1" ht="15"/>
    <row r="2171" s="7" customFormat="1" ht="15"/>
    <row r="2172" s="7" customFormat="1" ht="15"/>
    <row r="2173" s="7" customFormat="1" ht="15"/>
    <row r="2174" s="7" customFormat="1" ht="15"/>
    <row r="2175" s="7" customFormat="1" ht="15"/>
    <row r="2176" s="7" customFormat="1" ht="15"/>
    <row r="2177" s="7" customFormat="1" ht="15"/>
    <row r="2178" s="7" customFormat="1" ht="15"/>
    <row r="2179" s="7" customFormat="1" ht="15"/>
    <row r="2180" s="7" customFormat="1" ht="15"/>
    <row r="2181" s="7" customFormat="1" ht="15"/>
    <row r="2182" s="7" customFormat="1" ht="15"/>
    <row r="2183" s="7" customFormat="1" ht="15"/>
    <row r="2184" s="7" customFormat="1" ht="15"/>
    <row r="2185" s="7" customFormat="1" ht="15"/>
    <row r="2186" s="7" customFormat="1" ht="15"/>
    <row r="2187" s="7" customFormat="1" ht="15"/>
    <row r="2188" s="7" customFormat="1" ht="15"/>
    <row r="2189" s="7" customFormat="1" ht="15"/>
    <row r="2190" s="7" customFormat="1" ht="15"/>
    <row r="2191" s="7" customFormat="1" ht="15"/>
    <row r="2192" s="7" customFormat="1" ht="15"/>
    <row r="2193" s="7" customFormat="1" ht="15"/>
    <row r="2194" s="7" customFormat="1" ht="15"/>
    <row r="2195" s="7" customFormat="1" ht="15"/>
    <row r="2196" s="7" customFormat="1" ht="15"/>
    <row r="2197" s="7" customFormat="1" ht="15"/>
    <row r="2198" s="7" customFormat="1" ht="15"/>
    <row r="2199" s="7" customFormat="1" ht="15"/>
    <row r="2200" s="7" customFormat="1" ht="15"/>
    <row r="2201" s="7" customFormat="1" ht="15"/>
    <row r="2202" s="7" customFormat="1" ht="15"/>
    <row r="2203" s="7" customFormat="1" ht="15"/>
    <row r="2204" s="7" customFormat="1" ht="15"/>
    <row r="2205" s="7" customFormat="1" ht="15"/>
    <row r="2206" s="7" customFormat="1" ht="15"/>
    <row r="2207" s="7" customFormat="1" ht="15"/>
    <row r="2208" s="7" customFormat="1" ht="15"/>
    <row r="2209" s="7" customFormat="1" ht="15"/>
    <row r="2210" s="7" customFormat="1" ht="15"/>
    <row r="2211" s="7" customFormat="1" ht="15"/>
    <row r="2212" s="7" customFormat="1" ht="15"/>
    <row r="2213" s="7" customFormat="1" ht="15"/>
    <row r="2214" s="7" customFormat="1" ht="15"/>
    <row r="2215" s="7" customFormat="1" ht="15"/>
    <row r="2216" s="7" customFormat="1" ht="15"/>
    <row r="2217" s="7" customFormat="1" ht="15"/>
    <row r="2218" s="7" customFormat="1" ht="15"/>
    <row r="2219" s="7" customFormat="1" ht="15"/>
    <row r="2220" s="7" customFormat="1" ht="15"/>
    <row r="2221" s="7" customFormat="1" ht="15"/>
    <row r="2222" s="7" customFormat="1" ht="15"/>
    <row r="2223" s="7" customFormat="1" ht="15"/>
    <row r="2224" s="7" customFormat="1" ht="15"/>
    <row r="2225" s="7" customFormat="1" ht="15"/>
    <row r="2226" s="7" customFormat="1" ht="15"/>
    <row r="2227" s="7" customFormat="1" ht="15"/>
    <row r="2228" s="7" customFormat="1" ht="15"/>
    <row r="2229" s="7" customFormat="1" ht="15"/>
    <row r="2230" s="7" customFormat="1" ht="15"/>
    <row r="2231" s="7" customFormat="1" ht="15"/>
    <row r="2232" s="7" customFormat="1" ht="15"/>
    <row r="2233" s="7" customFormat="1" ht="15"/>
    <row r="2234" s="7" customFormat="1" ht="15"/>
    <row r="2235" s="7" customFormat="1" ht="15"/>
    <row r="2236" s="7" customFormat="1" ht="15"/>
    <row r="2237" s="7" customFormat="1" ht="15"/>
    <row r="2238" s="7" customFormat="1" ht="15"/>
    <row r="2239" s="7" customFormat="1" ht="15"/>
    <row r="2240" s="7" customFormat="1" ht="15"/>
    <row r="2241" s="7" customFormat="1" ht="15"/>
    <row r="2242" s="7" customFormat="1" ht="15"/>
    <row r="2243" s="7" customFormat="1" ht="15"/>
    <row r="2244" s="7" customFormat="1" ht="15"/>
    <row r="2245" s="7" customFormat="1" ht="15"/>
    <row r="2246" s="7" customFormat="1" ht="15"/>
    <row r="2247" s="7" customFormat="1" ht="15"/>
    <row r="2248" s="7" customFormat="1" ht="15"/>
    <row r="2249" s="7" customFormat="1" ht="15"/>
    <row r="2250" s="7" customFormat="1" ht="15"/>
    <row r="2251" s="7" customFormat="1" ht="15"/>
    <row r="2252" s="7" customFormat="1" ht="15"/>
    <row r="2253" s="7" customFormat="1" ht="15"/>
    <row r="2254" s="7" customFormat="1" ht="15"/>
    <row r="2255" s="7" customFormat="1" ht="15"/>
    <row r="2256" s="7" customFormat="1" ht="15"/>
    <row r="2257" s="7" customFormat="1" ht="15"/>
    <row r="2258" s="7" customFormat="1" ht="15"/>
    <row r="2259" s="7" customFormat="1" ht="15"/>
    <row r="2260" s="7" customFormat="1" ht="15"/>
    <row r="2261" s="7" customFormat="1" ht="15"/>
    <row r="2262" s="7" customFormat="1" ht="15"/>
    <row r="2263" s="7" customFormat="1" ht="15"/>
    <row r="2264" s="7" customFormat="1" ht="15"/>
    <row r="2265" s="7" customFormat="1" ht="15"/>
    <row r="2266" s="7" customFormat="1" ht="15"/>
    <row r="2267" s="7" customFormat="1" ht="15"/>
    <row r="2268" s="7" customFormat="1" ht="15"/>
    <row r="2269" s="7" customFormat="1" ht="15"/>
    <row r="2270" s="7" customFormat="1" ht="15"/>
    <row r="2271" s="7" customFormat="1" ht="15"/>
    <row r="2272" s="7" customFormat="1" ht="15"/>
    <row r="2273" s="7" customFormat="1" ht="15"/>
    <row r="2274" s="7" customFormat="1" ht="15"/>
    <row r="2275" s="7" customFormat="1" ht="15"/>
    <row r="2276" s="7" customFormat="1" ht="15"/>
    <row r="2277" s="7" customFormat="1" ht="15"/>
    <row r="2278" s="7" customFormat="1" ht="15"/>
    <row r="2279" s="7" customFormat="1" ht="15"/>
    <row r="2280" s="7" customFormat="1" ht="15"/>
    <row r="2281" s="7" customFormat="1" ht="15"/>
    <row r="2282" s="7" customFormat="1" ht="15"/>
    <row r="2283" s="7" customFormat="1" ht="15"/>
    <row r="2284" s="7" customFormat="1" ht="15"/>
    <row r="2285" s="7" customFormat="1" ht="15"/>
    <row r="2286" s="7" customFormat="1" ht="15"/>
    <row r="2287" s="7" customFormat="1" ht="15"/>
    <row r="2288" s="7" customFormat="1" ht="15"/>
    <row r="2289" s="7" customFormat="1" ht="15"/>
    <row r="2290" s="7" customFormat="1" ht="15"/>
    <row r="2291" s="7" customFormat="1" ht="15"/>
    <row r="2292" s="7" customFormat="1" ht="15"/>
    <row r="2293" s="7" customFormat="1" ht="15"/>
    <row r="2294" s="7" customFormat="1" ht="15"/>
    <row r="2295" s="7" customFormat="1" ht="15"/>
    <row r="2296" s="7" customFormat="1" ht="15"/>
    <row r="2297" s="7" customFormat="1" ht="15"/>
    <row r="2298" s="7" customFormat="1" ht="15"/>
    <row r="2299" s="7" customFormat="1" ht="15"/>
    <row r="2300" s="7" customFormat="1" ht="15"/>
    <row r="2301" s="7" customFormat="1" ht="15"/>
    <row r="2302" s="7" customFormat="1" ht="15"/>
    <row r="2303" s="7" customFormat="1" ht="15"/>
    <row r="2304" s="7" customFormat="1" ht="15"/>
    <row r="2305" s="7" customFormat="1" ht="15"/>
    <row r="2306" s="7" customFormat="1" ht="15"/>
    <row r="2307" s="7" customFormat="1" ht="15"/>
    <row r="2308" s="7" customFormat="1" ht="15"/>
    <row r="2309" s="7" customFormat="1" ht="15"/>
    <row r="2310" s="7" customFormat="1" ht="15"/>
    <row r="2311" s="7" customFormat="1" ht="15"/>
    <row r="2312" s="7" customFormat="1" ht="15"/>
    <row r="2313" s="7" customFormat="1" ht="15"/>
    <row r="2314" s="7" customFormat="1" ht="15"/>
    <row r="2315" s="7" customFormat="1" ht="15"/>
    <row r="2316" s="7" customFormat="1" ht="15"/>
    <row r="2317" s="7" customFormat="1" ht="15"/>
    <row r="2318" s="7" customFormat="1" ht="15"/>
    <row r="2319" s="7" customFormat="1" ht="15"/>
    <row r="2320" s="7" customFormat="1" ht="15"/>
    <row r="2321" s="7" customFormat="1" ht="15"/>
    <row r="2322" s="7" customFormat="1" ht="15"/>
    <row r="2323" s="7" customFormat="1" ht="15"/>
    <row r="2324" s="7" customFormat="1" ht="15"/>
    <row r="2325" s="7" customFormat="1" ht="15"/>
    <row r="2326" s="7" customFormat="1" ht="15"/>
    <row r="2327" s="7" customFormat="1" ht="15"/>
    <row r="2328" s="7" customFormat="1" ht="15"/>
    <row r="2329" s="7" customFormat="1" ht="15"/>
    <row r="2330" s="7" customFormat="1" ht="15"/>
    <row r="2331" s="7" customFormat="1" ht="15"/>
    <row r="2332" s="7" customFormat="1" ht="15"/>
    <row r="2333" s="7" customFormat="1" ht="15"/>
    <row r="2334" s="7" customFormat="1" ht="15"/>
    <row r="2335" s="7" customFormat="1" ht="15"/>
    <row r="2336" s="7" customFormat="1" ht="15"/>
    <row r="2337" s="7" customFormat="1" ht="15"/>
    <row r="2338" s="7" customFormat="1" ht="15"/>
    <row r="2339" s="7" customFormat="1" ht="15"/>
    <row r="2340" s="7" customFormat="1" ht="15"/>
    <row r="2341" s="7" customFormat="1" ht="15"/>
    <row r="2342" s="7" customFormat="1" ht="15"/>
    <row r="2343" s="7" customFormat="1" ht="15"/>
    <row r="2344" s="7" customFormat="1" ht="15"/>
    <row r="2345" s="7" customFormat="1" ht="15"/>
    <row r="2346" s="7" customFormat="1" ht="15"/>
    <row r="2347" s="7" customFormat="1" ht="15"/>
    <row r="2348" s="7" customFormat="1" ht="15"/>
    <row r="2349" s="7" customFormat="1" ht="15"/>
    <row r="2350" s="7" customFormat="1" ht="15"/>
    <row r="2351" s="7" customFormat="1" ht="15"/>
    <row r="2352" s="7" customFormat="1" ht="15"/>
    <row r="2353" s="7" customFormat="1" ht="15"/>
    <row r="2354" s="7" customFormat="1" ht="15"/>
    <row r="2355" s="7" customFormat="1" ht="15"/>
    <row r="2356" s="7" customFormat="1" ht="15"/>
    <row r="2357" s="7" customFormat="1" ht="15"/>
    <row r="2358" s="7" customFormat="1" ht="15"/>
    <row r="2359" s="7" customFormat="1" ht="15"/>
    <row r="2360" s="7" customFormat="1" ht="15"/>
    <row r="2361" s="7" customFormat="1" ht="15"/>
    <row r="2362" s="7" customFormat="1" ht="15"/>
    <row r="2363" s="7" customFormat="1" ht="15"/>
    <row r="2364" s="7" customFormat="1" ht="15"/>
    <row r="2365" s="7" customFormat="1" ht="15"/>
    <row r="2366" s="7" customFormat="1" ht="15"/>
    <row r="2367" s="7" customFormat="1" ht="15"/>
    <row r="2368" s="7" customFormat="1" ht="15"/>
    <row r="2369" s="7" customFormat="1" ht="15"/>
    <row r="2370" s="7" customFormat="1" ht="15"/>
    <row r="2371" s="7" customFormat="1" ht="15"/>
    <row r="2372" s="7" customFormat="1" ht="15"/>
    <row r="2373" s="7" customFormat="1" ht="15"/>
    <row r="2374" s="7" customFormat="1" ht="15"/>
    <row r="2375" s="7" customFormat="1" ht="15"/>
    <row r="2376" s="7" customFormat="1" ht="15"/>
    <row r="2377" s="7" customFormat="1" ht="15"/>
    <row r="2378" s="7" customFormat="1" ht="15"/>
    <row r="2379" s="7" customFormat="1" ht="15"/>
    <row r="2380" s="7" customFormat="1" ht="15"/>
    <row r="2381" s="7" customFormat="1" ht="15"/>
    <row r="2382" s="7" customFormat="1" ht="15"/>
    <row r="2383" s="7" customFormat="1" ht="15"/>
    <row r="2384" s="7" customFormat="1" ht="15"/>
    <row r="2385" s="7" customFormat="1" ht="15"/>
    <row r="2386" s="7" customFormat="1" ht="15"/>
    <row r="2387" s="7" customFormat="1" ht="15"/>
    <row r="2388" s="7" customFormat="1" ht="15"/>
    <row r="2389" s="7" customFormat="1" ht="15"/>
    <row r="2390" s="7" customFormat="1" ht="15"/>
    <row r="2391" s="7" customFormat="1" ht="15"/>
    <row r="2392" s="7" customFormat="1" ht="15"/>
    <row r="2393" s="7" customFormat="1" ht="15"/>
    <row r="2394" s="7" customFormat="1" ht="15"/>
    <row r="2395" s="7" customFormat="1" ht="15"/>
    <row r="2396" s="7" customFormat="1" ht="15"/>
    <row r="2397" s="7" customFormat="1" ht="15"/>
    <row r="2398" s="7" customFormat="1" ht="15"/>
    <row r="2399" s="7" customFormat="1" ht="15"/>
    <row r="2400" s="7" customFormat="1" ht="15"/>
    <row r="2401" s="7" customFormat="1" ht="15"/>
    <row r="2402" s="7" customFormat="1" ht="15"/>
    <row r="2403" s="7" customFormat="1" ht="15"/>
    <row r="2404" s="7" customFormat="1" ht="15"/>
    <row r="2405" s="7" customFormat="1" ht="15"/>
    <row r="2406" s="7" customFormat="1" ht="15"/>
    <row r="2407" s="7" customFormat="1" ht="15"/>
    <row r="2408" s="7" customFormat="1" ht="15"/>
    <row r="2409" s="7" customFormat="1" ht="15"/>
    <row r="2410" s="7" customFormat="1" ht="15"/>
    <row r="2411" s="7" customFormat="1" ht="15"/>
    <row r="2412" s="7" customFormat="1" ht="15"/>
    <row r="2413" s="7" customFormat="1" ht="15"/>
    <row r="2414" s="7" customFormat="1" ht="15"/>
    <row r="2415" s="7" customFormat="1" ht="15"/>
    <row r="2416" s="7" customFormat="1" ht="15"/>
    <row r="2417" s="7" customFormat="1" ht="15"/>
    <row r="2418" s="7" customFormat="1" ht="15"/>
    <row r="2419" s="7" customFormat="1" ht="15"/>
    <row r="2420" s="7" customFormat="1" ht="15"/>
    <row r="2421" s="7" customFormat="1" ht="15"/>
    <row r="2422" s="7" customFormat="1" ht="15"/>
    <row r="2423" s="7" customFormat="1" ht="15"/>
    <row r="2424" s="7" customFormat="1" ht="15"/>
    <row r="2425" s="7" customFormat="1" ht="15"/>
    <row r="2426" s="7" customFormat="1" ht="15"/>
    <row r="2427" s="7" customFormat="1" ht="15"/>
    <row r="2428" s="7" customFormat="1" ht="15"/>
    <row r="2429" s="7" customFormat="1" ht="15"/>
    <row r="2430" s="7" customFormat="1" ht="15"/>
    <row r="2431" s="7" customFormat="1" ht="15"/>
    <row r="2432" s="7" customFormat="1" ht="15"/>
    <row r="2433" s="7" customFormat="1" ht="15"/>
    <row r="2434" s="7" customFormat="1" ht="15"/>
    <row r="2435" s="7" customFormat="1" ht="15"/>
    <row r="2436" s="7" customFormat="1" ht="15"/>
    <row r="2437" s="7" customFormat="1" ht="15"/>
    <row r="2438" s="7" customFormat="1" ht="15"/>
    <row r="2439" s="7" customFormat="1" ht="15"/>
    <row r="2440" s="7" customFormat="1" ht="15"/>
    <row r="2441" s="7" customFormat="1" ht="15"/>
    <row r="2442" s="7" customFormat="1" ht="15"/>
    <row r="2443" s="7" customFormat="1" ht="15"/>
    <row r="2444" s="7" customFormat="1" ht="15"/>
    <row r="2445" s="7" customFormat="1" ht="15"/>
    <row r="2446" s="7" customFormat="1" ht="15"/>
    <row r="2447" s="7" customFormat="1" ht="15"/>
    <row r="2448" s="7" customFormat="1" ht="15"/>
    <row r="2449" s="7" customFormat="1" ht="15"/>
    <row r="2450" s="7" customFormat="1" ht="15"/>
    <row r="2451" s="7" customFormat="1" ht="15"/>
    <row r="2452" s="7" customFormat="1" ht="15"/>
    <row r="2453" s="7" customFormat="1" ht="15"/>
    <row r="2454" s="7" customFormat="1" ht="15"/>
    <row r="2455" s="7" customFormat="1" ht="15"/>
    <row r="2456" s="7" customFormat="1" ht="15"/>
    <row r="2457" s="7" customFormat="1" ht="15"/>
    <row r="2458" s="7" customFormat="1" ht="15"/>
    <row r="2459" s="7" customFormat="1" ht="15"/>
    <row r="2460" s="7" customFormat="1" ht="15"/>
    <row r="2461" s="7" customFormat="1" ht="15"/>
    <row r="2462" s="7" customFormat="1" ht="15"/>
    <row r="2463" s="7" customFormat="1" ht="15"/>
    <row r="2464" s="7" customFormat="1" ht="15"/>
    <row r="2465" s="7" customFormat="1" ht="15"/>
    <row r="2466" s="7" customFormat="1" ht="15"/>
    <row r="2467" s="7" customFormat="1" ht="15"/>
    <row r="2468" s="7" customFormat="1" ht="15"/>
    <row r="2469" s="7" customFormat="1" ht="15"/>
    <row r="2470" s="7" customFormat="1" ht="15"/>
    <row r="2471" s="7" customFormat="1" ht="15"/>
    <row r="2472" s="7" customFormat="1" ht="15"/>
    <row r="2473" s="7" customFormat="1" ht="15"/>
    <row r="2474" s="7" customFormat="1" ht="15"/>
    <row r="2475" s="7" customFormat="1" ht="15"/>
    <row r="2476" s="7" customFormat="1" ht="15"/>
    <row r="2477" s="7" customFormat="1" ht="15"/>
    <row r="2478" s="7" customFormat="1" ht="15"/>
    <row r="2479" s="7" customFormat="1" ht="15"/>
    <row r="2480" s="7" customFormat="1" ht="15"/>
    <row r="2481" s="7" customFormat="1" ht="15"/>
    <row r="2482" s="7" customFormat="1" ht="15"/>
    <row r="2483" s="7" customFormat="1" ht="15"/>
    <row r="2484" s="7" customFormat="1" ht="15"/>
    <row r="2485" s="7" customFormat="1" ht="15"/>
    <row r="2486" s="7" customFormat="1" ht="15"/>
    <row r="2487" s="7" customFormat="1" ht="15"/>
    <row r="2488" s="7" customFormat="1" ht="15"/>
    <row r="2489" s="7" customFormat="1" ht="15"/>
    <row r="2490" s="7" customFormat="1" ht="15"/>
    <row r="2491" s="7" customFormat="1" ht="15"/>
    <row r="2492" s="7" customFormat="1" ht="15"/>
    <row r="2493" s="7" customFormat="1" ht="15"/>
    <row r="2494" s="7" customFormat="1" ht="15"/>
    <row r="2495" s="7" customFormat="1" ht="15"/>
    <row r="2496" s="7" customFormat="1" ht="15"/>
    <row r="2497" s="7" customFormat="1" ht="15"/>
    <row r="2498" s="7" customFormat="1" ht="15"/>
    <row r="2499" s="7" customFormat="1" ht="15"/>
    <row r="2500" s="7" customFormat="1" ht="15"/>
    <row r="2501" s="7" customFormat="1" ht="15"/>
    <row r="2502" s="7" customFormat="1" ht="15"/>
    <row r="2503" s="7" customFormat="1" ht="15"/>
    <row r="2504" s="7" customFormat="1" ht="15"/>
    <row r="2505" s="7" customFormat="1" ht="15"/>
    <row r="2506" s="7" customFormat="1" ht="15"/>
    <row r="2507" s="7" customFormat="1" ht="15"/>
    <row r="2508" s="7" customFormat="1" ht="15"/>
    <row r="2509" s="7" customFormat="1" ht="15"/>
    <row r="2510" s="7" customFormat="1" ht="15"/>
    <row r="2511" s="7" customFormat="1" ht="15"/>
    <row r="2512" s="7" customFormat="1" ht="15"/>
    <row r="2513" s="7" customFormat="1" ht="15"/>
    <row r="2514" s="7" customFormat="1" ht="15"/>
    <row r="2515" s="7" customFormat="1" ht="15"/>
    <row r="2516" s="7" customFormat="1" ht="15"/>
    <row r="2517" s="7" customFormat="1" ht="15"/>
    <row r="2518" s="7" customFormat="1" ht="15"/>
    <row r="2519" s="7" customFormat="1" ht="15"/>
    <row r="2520" s="7" customFormat="1" ht="15"/>
    <row r="2521" s="7" customFormat="1" ht="15"/>
    <row r="2522" s="7" customFormat="1" ht="15"/>
    <row r="2523" s="7" customFormat="1" ht="15"/>
    <row r="2524" s="7" customFormat="1" ht="15"/>
    <row r="2525" s="7" customFormat="1" ht="15"/>
    <row r="2526" s="7" customFormat="1" ht="15"/>
    <row r="2527" s="7" customFormat="1" ht="15"/>
    <row r="2528" s="7" customFormat="1" ht="15"/>
    <row r="2529" s="7" customFormat="1" ht="15"/>
    <row r="2530" s="7" customFormat="1" ht="15"/>
    <row r="2531" s="7" customFormat="1" ht="15"/>
    <row r="2532" s="7" customFormat="1" ht="15"/>
    <row r="2533" s="7" customFormat="1" ht="15"/>
    <row r="2534" s="7" customFormat="1" ht="15"/>
    <row r="2535" s="7" customFormat="1" ht="15"/>
    <row r="2536" s="7" customFormat="1" ht="15"/>
    <row r="2537" s="7" customFormat="1" ht="15"/>
    <row r="2538" s="7" customFormat="1" ht="15"/>
    <row r="2539" s="7" customFormat="1" ht="15"/>
    <row r="2540" s="7" customFormat="1" ht="15"/>
    <row r="2541" s="7" customFormat="1" ht="15"/>
    <row r="2542" s="7" customFormat="1" ht="15"/>
    <row r="2543" s="7" customFormat="1" ht="15"/>
    <row r="2544" s="7" customFormat="1" ht="15"/>
    <row r="2545" s="7" customFormat="1" ht="15"/>
    <row r="2546" s="7" customFormat="1" ht="15"/>
    <row r="2547" s="7" customFormat="1" ht="15"/>
    <row r="2548" s="7" customFormat="1" ht="15"/>
    <row r="2549" s="7" customFormat="1" ht="15"/>
    <row r="2550" s="7" customFormat="1" ht="15"/>
    <row r="2551" s="7" customFormat="1" ht="15"/>
    <row r="2552" s="7" customFormat="1" ht="15"/>
    <row r="2553" s="7" customFormat="1" ht="15"/>
    <row r="2554" s="7" customFormat="1" ht="15"/>
    <row r="2555" s="7" customFormat="1" ht="15"/>
    <row r="2556" s="7" customFormat="1" ht="15"/>
    <row r="2557" s="7" customFormat="1" ht="15"/>
    <row r="2558" s="7" customFormat="1" ht="15"/>
    <row r="2559" s="7" customFormat="1" ht="15"/>
    <row r="2560" s="7" customFormat="1" ht="15"/>
    <row r="2561" s="7" customFormat="1" ht="15"/>
    <row r="2562" s="7" customFormat="1" ht="15"/>
    <row r="2563" s="7" customFormat="1" ht="15"/>
    <row r="2564" s="7" customFormat="1" ht="15"/>
    <row r="2565" s="7" customFormat="1" ht="15"/>
    <row r="2566" s="7" customFormat="1" ht="15"/>
    <row r="2567" s="7" customFormat="1" ht="15"/>
    <row r="2568" s="7" customFormat="1" ht="15"/>
    <row r="2569" s="7" customFormat="1" ht="15"/>
    <row r="2570" s="7" customFormat="1" ht="15"/>
    <row r="2571" s="7" customFormat="1" ht="15"/>
    <row r="2572" s="7" customFormat="1" ht="15"/>
    <row r="2573" s="7" customFormat="1" ht="15"/>
    <row r="2574" s="7" customFormat="1" ht="15"/>
    <row r="2575" s="7" customFormat="1" ht="15"/>
    <row r="2576" s="7" customFormat="1" ht="15"/>
    <row r="2577" s="7" customFormat="1" ht="15"/>
    <row r="2578" s="7" customFormat="1" ht="15"/>
    <row r="2579" s="7" customFormat="1" ht="15"/>
    <row r="2580" s="7" customFormat="1" ht="15"/>
    <row r="2581" s="7" customFormat="1" ht="15"/>
    <row r="2582" s="7" customFormat="1" ht="15"/>
    <row r="2583" s="7" customFormat="1" ht="15"/>
    <row r="2584" s="7" customFormat="1" ht="15"/>
    <row r="2585" s="7" customFormat="1" ht="15"/>
    <row r="2586" s="7" customFormat="1" ht="15"/>
    <row r="2587" s="7" customFormat="1" ht="15"/>
    <row r="2588" s="7" customFormat="1" ht="15"/>
    <row r="2589" s="7" customFormat="1" ht="15"/>
    <row r="2590" s="7" customFormat="1" ht="15"/>
    <row r="2591" s="7" customFormat="1" ht="15"/>
    <row r="2592" s="7" customFormat="1" ht="15"/>
    <row r="2593" s="7" customFormat="1" ht="15"/>
    <row r="2594" s="7" customFormat="1" ht="15"/>
    <row r="2595" s="7" customFormat="1" ht="15"/>
    <row r="2596" s="7" customFormat="1" ht="15"/>
    <row r="2597" s="7" customFormat="1" ht="15"/>
    <row r="2598" s="7" customFormat="1" ht="15"/>
    <row r="2599" s="7" customFormat="1" ht="15"/>
    <row r="2600" s="7" customFormat="1" ht="15"/>
    <row r="2601" s="7" customFormat="1" ht="15"/>
    <row r="2602" s="7" customFormat="1" ht="15"/>
    <row r="2603" s="7" customFormat="1" ht="15"/>
    <row r="2604" s="7" customFormat="1" ht="15"/>
    <row r="2605" s="7" customFormat="1" ht="15"/>
    <row r="2606" s="7" customFormat="1" ht="15"/>
    <row r="2607" s="7" customFormat="1" ht="15"/>
    <row r="2608" s="7" customFormat="1" ht="15"/>
    <row r="2609" s="7" customFormat="1" ht="15"/>
    <row r="2610" s="7" customFormat="1" ht="15"/>
    <row r="2611" s="7" customFormat="1" ht="15"/>
    <row r="2612" s="7" customFormat="1" ht="15"/>
    <row r="2613" s="7" customFormat="1" ht="15"/>
    <row r="2614" s="7" customFormat="1" ht="15"/>
    <row r="2615" s="7" customFormat="1" ht="15"/>
    <row r="2616" s="7" customFormat="1" ht="15"/>
    <row r="2617" s="7" customFormat="1" ht="15"/>
    <row r="2618" s="7" customFormat="1" ht="15"/>
    <row r="2619" s="7" customFormat="1" ht="15"/>
    <row r="2620" s="7" customFormat="1" ht="15"/>
    <row r="2621" s="7" customFormat="1" ht="15"/>
    <row r="2622" s="7" customFormat="1" ht="15"/>
    <row r="2623" s="7" customFormat="1" ht="15"/>
    <row r="2624" s="7" customFormat="1" ht="15"/>
    <row r="2625" s="7" customFormat="1" ht="15"/>
    <row r="2626" s="7" customFormat="1" ht="15"/>
    <row r="2627" s="7" customFormat="1" ht="15"/>
    <row r="2628" s="7" customFormat="1" ht="15"/>
    <row r="2629" s="7" customFormat="1" ht="15"/>
    <row r="2630" s="7" customFormat="1" ht="15"/>
    <row r="2631" s="7" customFormat="1" ht="15"/>
    <row r="2632" s="7" customFormat="1" ht="15"/>
    <row r="2633" s="7" customFormat="1" ht="15"/>
    <row r="2634" s="7" customFormat="1" ht="15"/>
    <row r="2635" s="7" customFormat="1" ht="15"/>
    <row r="2636" s="7" customFormat="1" ht="15"/>
    <row r="2637" s="7" customFormat="1" ht="15"/>
    <row r="2638" s="7" customFormat="1" ht="15"/>
    <row r="2639" s="7" customFormat="1" ht="15"/>
    <row r="2640" s="7" customFormat="1" ht="15"/>
    <row r="2641" s="7" customFormat="1" ht="15"/>
    <row r="2642" s="7" customFormat="1" ht="15"/>
    <row r="2643" s="7" customFormat="1" ht="15"/>
    <row r="2644" s="7" customFormat="1" ht="15"/>
    <row r="2645" s="7" customFormat="1" ht="15"/>
    <row r="2646" s="7" customFormat="1" ht="15"/>
    <row r="2647" s="7" customFormat="1" ht="15"/>
    <row r="2648" s="7" customFormat="1" ht="15"/>
    <row r="2649" s="7" customFormat="1" ht="15"/>
    <row r="2650" s="7" customFormat="1" ht="15"/>
    <row r="2651" s="7" customFormat="1" ht="15"/>
    <row r="2652" s="7" customFormat="1" ht="15"/>
    <row r="2653" s="7" customFormat="1" ht="15"/>
    <row r="2654" s="7" customFormat="1" ht="15"/>
    <row r="2655" s="7" customFormat="1" ht="15"/>
    <row r="2656" s="7" customFormat="1" ht="15"/>
    <row r="2657" s="7" customFormat="1" ht="15"/>
    <row r="2658" s="7" customFormat="1" ht="15"/>
    <row r="2659" s="7" customFormat="1" ht="15"/>
    <row r="2660" s="7" customFormat="1" ht="15"/>
    <row r="2661" s="7" customFormat="1" ht="15"/>
    <row r="2662" s="7" customFormat="1" ht="15"/>
    <row r="2663" s="7" customFormat="1" ht="15"/>
    <row r="2664" s="7" customFormat="1" ht="15"/>
    <row r="2665" s="7" customFormat="1" ht="15"/>
    <row r="2666" s="7" customFormat="1" ht="15"/>
    <row r="2667" s="7" customFormat="1" ht="15"/>
    <row r="2668" s="7" customFormat="1" ht="15"/>
    <row r="2669" s="7" customFormat="1" ht="15"/>
    <row r="2670" s="7" customFormat="1" ht="15"/>
    <row r="2671" s="7" customFormat="1" ht="15"/>
    <row r="2672" s="7" customFormat="1" ht="15"/>
    <row r="2673" s="7" customFormat="1" ht="15"/>
    <row r="2674" s="7" customFormat="1" ht="15"/>
    <row r="2675" s="7" customFormat="1" ht="15"/>
    <row r="2676" s="7" customFormat="1" ht="15"/>
    <row r="2677" s="7" customFormat="1" ht="15"/>
    <row r="2678" s="7" customFormat="1" ht="15"/>
    <row r="2679" s="7" customFormat="1" ht="15"/>
    <row r="2680" s="7" customFormat="1" ht="15"/>
    <row r="2681" s="7" customFormat="1" ht="15"/>
    <row r="2682" s="7" customFormat="1" ht="15"/>
    <row r="2683" s="7" customFormat="1" ht="15"/>
    <row r="2684" s="7" customFormat="1" ht="15"/>
    <row r="2685" s="7" customFormat="1" ht="15"/>
    <row r="2686" s="7" customFormat="1" ht="15"/>
    <row r="2687" s="7" customFormat="1" ht="15"/>
    <row r="2688" s="7" customFormat="1" ht="15"/>
    <row r="2689" s="7" customFormat="1" ht="15"/>
    <row r="2690" s="7" customFormat="1" ht="15"/>
    <row r="2691" s="7" customFormat="1" ht="15"/>
    <row r="2692" s="7" customFormat="1" ht="15"/>
    <row r="2693" s="7" customFormat="1" ht="15"/>
    <row r="2694" s="7" customFormat="1" ht="15"/>
    <row r="2695" s="7" customFormat="1" ht="15"/>
    <row r="2696" s="7" customFormat="1" ht="15"/>
    <row r="2697" s="7" customFormat="1" ht="15"/>
    <row r="2698" s="7" customFormat="1" ht="15"/>
    <row r="2699" s="7" customFormat="1" ht="15"/>
    <row r="2700" s="7" customFormat="1" ht="15"/>
    <row r="2701" s="7" customFormat="1" ht="15"/>
    <row r="2702" s="7" customFormat="1" ht="15"/>
    <row r="2703" s="7" customFormat="1" ht="15"/>
    <row r="2704" s="7" customFormat="1" ht="15"/>
    <row r="2705" s="7" customFormat="1" ht="15"/>
    <row r="2706" s="7" customFormat="1" ht="15"/>
    <row r="2707" s="7" customFormat="1" ht="15"/>
    <row r="2708" s="7" customFormat="1" ht="15"/>
    <row r="2709" s="7" customFormat="1" ht="15"/>
    <row r="2710" s="7" customFormat="1" ht="15"/>
    <row r="2711" s="7" customFormat="1" ht="15"/>
    <row r="2712" s="7" customFormat="1" ht="15"/>
    <row r="2713" s="7" customFormat="1" ht="15"/>
    <row r="2714" s="7" customFormat="1" ht="15"/>
    <row r="2715" s="7" customFormat="1" ht="15"/>
    <row r="2716" s="7" customFormat="1" ht="15"/>
    <row r="2717" s="7" customFormat="1" ht="15"/>
    <row r="2718" s="7" customFormat="1" ht="15"/>
    <row r="2719" s="7" customFormat="1" ht="15"/>
    <row r="2720" s="7" customFormat="1" ht="15"/>
    <row r="2721" s="7" customFormat="1" ht="15"/>
    <row r="2722" s="7" customFormat="1" ht="15"/>
    <row r="2723" s="7" customFormat="1" ht="15"/>
    <row r="2724" s="7" customFormat="1" ht="15"/>
    <row r="2725" s="7" customFormat="1" ht="15"/>
    <row r="2726" s="7" customFormat="1" ht="15"/>
    <row r="2727" s="7" customFormat="1" ht="15"/>
    <row r="2728" s="7" customFormat="1" ht="15"/>
    <row r="2729" s="7" customFormat="1" ht="15"/>
    <row r="2730" s="7" customFormat="1" ht="15"/>
    <row r="2731" s="7" customFormat="1" ht="15"/>
    <row r="2732" s="7" customFormat="1" ht="15"/>
    <row r="2733" s="7" customFormat="1" ht="15"/>
    <row r="2734" s="7" customFormat="1" ht="15"/>
    <row r="2735" s="7" customFormat="1" ht="15"/>
    <row r="2736" s="7" customFormat="1" ht="15"/>
    <row r="2737" s="7" customFormat="1" ht="15"/>
    <row r="2738" s="7" customFormat="1" ht="15"/>
    <row r="2739" s="7" customFormat="1" ht="15"/>
    <row r="2740" s="7" customFormat="1" ht="15"/>
    <row r="2741" s="7" customFormat="1" ht="15"/>
    <row r="2742" s="7" customFormat="1" ht="15"/>
    <row r="2743" s="7" customFormat="1" ht="15"/>
    <row r="2744" s="7" customFormat="1" ht="15"/>
    <row r="2745" s="7" customFormat="1" ht="15"/>
    <row r="2746" s="7" customFormat="1" ht="15"/>
    <row r="2747" s="7" customFormat="1" ht="15"/>
    <row r="2748" s="7" customFormat="1" ht="15"/>
    <row r="2749" s="7" customFormat="1" ht="15"/>
    <row r="2750" s="7" customFormat="1" ht="15"/>
    <row r="2751" s="7" customFormat="1" ht="15"/>
    <row r="2752" s="7" customFormat="1" ht="15"/>
    <row r="2753" s="7" customFormat="1" ht="15"/>
    <row r="2754" s="7" customFormat="1" ht="15"/>
    <row r="2755" s="7" customFormat="1" ht="15"/>
    <row r="2756" s="7" customFormat="1" ht="15"/>
    <row r="2757" s="7" customFormat="1" ht="15"/>
    <row r="2758" s="7" customFormat="1" ht="15"/>
    <row r="2759" s="7" customFormat="1" ht="15"/>
    <row r="2760" s="7" customFormat="1" ht="15"/>
    <row r="2761" s="7" customFormat="1" ht="15"/>
    <row r="2762" s="7" customFormat="1" ht="15"/>
    <row r="2763" s="7" customFormat="1" ht="15"/>
    <row r="2764" s="7" customFormat="1" ht="15"/>
    <row r="2765" s="7" customFormat="1" ht="15"/>
    <row r="2766" s="7" customFormat="1" ht="15"/>
    <row r="2767" s="7" customFormat="1" ht="15"/>
    <row r="2768" s="7" customFormat="1" ht="15"/>
    <row r="2769" s="7" customFormat="1" ht="15"/>
    <row r="2770" s="7" customFormat="1" ht="15"/>
    <row r="2771" s="7" customFormat="1" ht="15"/>
    <row r="2772" s="7" customFormat="1" ht="15"/>
    <row r="2773" s="7" customFormat="1" ht="15"/>
    <row r="2774" s="7" customFormat="1" ht="15"/>
    <row r="2775" s="7" customFormat="1" ht="15"/>
    <row r="2776" s="7" customFormat="1" ht="15"/>
    <row r="2777" s="7" customFormat="1" ht="15"/>
    <row r="2778" s="7" customFormat="1" ht="15"/>
    <row r="2779" s="7" customFormat="1" ht="15"/>
    <row r="2780" s="7" customFormat="1" ht="15"/>
    <row r="2781" s="7" customFormat="1" ht="15"/>
    <row r="2782" s="7" customFormat="1" ht="15"/>
    <row r="2783" s="7" customFormat="1" ht="15"/>
    <row r="2784" s="7" customFormat="1" ht="15"/>
    <row r="2785" s="7" customFormat="1" ht="15"/>
    <row r="2786" s="7" customFormat="1" ht="15"/>
    <row r="2787" s="7" customFormat="1" ht="15"/>
    <row r="2788" s="7" customFormat="1" ht="15"/>
    <row r="2789" s="7" customFormat="1" ht="15"/>
    <row r="2790" s="7" customFormat="1" ht="15"/>
    <row r="2791" s="7" customFormat="1" ht="15"/>
    <row r="2792" s="7" customFormat="1" ht="15"/>
    <row r="2793" s="7" customFormat="1" ht="15"/>
    <row r="2794" s="7" customFormat="1" ht="15"/>
    <row r="2795" s="7" customFormat="1" ht="15"/>
    <row r="2796" s="7" customFormat="1" ht="15"/>
    <row r="2797" s="7" customFormat="1" ht="15"/>
    <row r="2798" s="7" customFormat="1" ht="15"/>
    <row r="2799" s="7" customFormat="1" ht="15"/>
    <row r="2800" s="7" customFormat="1" ht="15"/>
    <row r="2801" s="7" customFormat="1" ht="15"/>
    <row r="2802" s="7" customFormat="1" ht="15"/>
    <row r="2803" s="7" customFormat="1" ht="15"/>
    <row r="2804" s="7" customFormat="1" ht="15"/>
    <row r="2805" s="7" customFormat="1" ht="15"/>
    <row r="2806" s="7" customFormat="1" ht="15"/>
    <row r="2807" s="7" customFormat="1" ht="15"/>
    <row r="2808" s="7" customFormat="1" ht="15"/>
    <row r="2809" s="7" customFormat="1" ht="15"/>
    <row r="2810" s="7" customFormat="1" ht="15"/>
    <row r="2811" s="7" customFormat="1" ht="15"/>
    <row r="2812" s="7" customFormat="1" ht="15"/>
    <row r="2813" s="7" customFormat="1" ht="15"/>
    <row r="2814" s="7" customFormat="1" ht="15"/>
    <row r="2815" s="7" customFormat="1" ht="15"/>
    <row r="2816" s="7" customFormat="1" ht="15"/>
    <row r="2817" s="7" customFormat="1" ht="15"/>
    <row r="2818" s="7" customFormat="1" ht="15"/>
    <row r="2819" s="7" customFormat="1" ht="15"/>
    <row r="2820" s="7" customFormat="1" ht="15"/>
    <row r="2821" s="7" customFormat="1" ht="15"/>
    <row r="2822" s="7" customFormat="1" ht="15"/>
    <row r="2823" s="7" customFormat="1" ht="15"/>
    <row r="2824" s="7" customFormat="1" ht="15"/>
    <row r="2825" s="7" customFormat="1" ht="15"/>
    <row r="2826" s="7" customFormat="1" ht="15"/>
    <row r="2827" s="7" customFormat="1" ht="15"/>
    <row r="2828" s="7" customFormat="1" ht="15"/>
    <row r="2829" s="7" customFormat="1" ht="15"/>
    <row r="2830" s="7" customFormat="1" ht="15"/>
    <row r="2831" s="7" customFormat="1" ht="15"/>
    <row r="2832" s="7" customFormat="1" ht="15"/>
    <row r="2833" s="7" customFormat="1" ht="15"/>
    <row r="2834" s="7" customFormat="1" ht="15"/>
    <row r="2835" s="7" customFormat="1" ht="15"/>
    <row r="2836" s="7" customFormat="1" ht="15"/>
    <row r="2837" s="7" customFormat="1" ht="15"/>
    <row r="2838" s="7" customFormat="1" ht="15"/>
    <row r="2839" s="7" customFormat="1" ht="15"/>
    <row r="2840" s="7" customFormat="1" ht="15"/>
    <row r="2841" s="7" customFormat="1" ht="15"/>
    <row r="2842" s="7" customFormat="1" ht="15"/>
    <row r="2843" s="7" customFormat="1" ht="15"/>
    <row r="2844" s="7" customFormat="1" ht="15"/>
    <row r="2845" s="7" customFormat="1" ht="15"/>
    <row r="2846" s="7" customFormat="1" ht="15"/>
    <row r="2847" s="7" customFormat="1" ht="15"/>
    <row r="2848" s="7" customFormat="1" ht="15"/>
    <row r="2849" s="7" customFormat="1" ht="15"/>
    <row r="2850" s="7" customFormat="1" ht="15"/>
    <row r="2851" s="7" customFormat="1" ht="15"/>
    <row r="2852" s="7" customFormat="1" ht="15"/>
    <row r="2853" s="7" customFormat="1" ht="15"/>
    <row r="2854" s="7" customFormat="1" ht="15"/>
    <row r="2855" s="7" customFormat="1" ht="15"/>
    <row r="2856" s="7" customFormat="1" ht="15"/>
    <row r="2857" s="7" customFormat="1" ht="15"/>
    <row r="2858" s="7" customFormat="1" ht="15"/>
    <row r="2859" s="7" customFormat="1" ht="15"/>
    <row r="2860" s="7" customFormat="1" ht="15"/>
    <row r="2861" s="7" customFormat="1" ht="15"/>
    <row r="2862" s="7" customFormat="1" ht="15"/>
    <row r="2863" s="7" customFormat="1" ht="15"/>
    <row r="2864" s="7" customFormat="1" ht="15"/>
    <row r="2865" s="7" customFormat="1" ht="15"/>
    <row r="2866" s="7" customFormat="1" ht="15"/>
    <row r="2867" s="7" customFormat="1" ht="15"/>
    <row r="2868" s="7" customFormat="1" ht="15"/>
    <row r="2869" s="7" customFormat="1" ht="15"/>
    <row r="2870" s="7" customFormat="1" ht="15"/>
    <row r="2871" s="7" customFormat="1" ht="15"/>
    <row r="2872" s="7" customFormat="1" ht="15"/>
    <row r="2873" s="7" customFormat="1" ht="15"/>
    <row r="2874" s="7" customFormat="1" ht="15"/>
    <row r="2875" s="7" customFormat="1" ht="15"/>
    <row r="2876" s="7" customFormat="1" ht="15"/>
    <row r="2877" s="7" customFormat="1" ht="15"/>
    <row r="2878" s="7" customFormat="1" ht="15"/>
    <row r="2879" s="7" customFormat="1" ht="15"/>
    <row r="2880" s="7" customFormat="1" ht="15"/>
    <row r="2881" s="7" customFormat="1" ht="15"/>
    <row r="2882" s="7" customFormat="1" ht="15"/>
    <row r="2883" s="7" customFormat="1" ht="15"/>
    <row r="2884" s="7" customFormat="1" ht="15"/>
    <row r="2885" s="7" customFormat="1" ht="15"/>
    <row r="2886" s="7" customFormat="1" ht="15"/>
    <row r="2887" s="7" customFormat="1" ht="15"/>
    <row r="2888" s="7" customFormat="1" ht="15"/>
    <row r="2889" s="7" customFormat="1" ht="15"/>
    <row r="2890" s="7" customFormat="1" ht="15"/>
    <row r="2891" s="7" customFormat="1" ht="15"/>
    <row r="2892" s="7" customFormat="1" ht="15"/>
    <row r="2893" s="7" customFormat="1" ht="15"/>
    <row r="2894" s="7" customFormat="1" ht="15"/>
    <row r="2895" s="7" customFormat="1" ht="15"/>
    <row r="2896" s="7" customFormat="1" ht="15"/>
    <row r="2897" s="7" customFormat="1" ht="15"/>
    <row r="2898" s="7" customFormat="1" ht="15"/>
    <row r="2899" s="7" customFormat="1" ht="15"/>
    <row r="2900" s="7" customFormat="1" ht="15"/>
    <row r="2901" s="7" customFormat="1" ht="15"/>
    <row r="2902" s="7" customFormat="1" ht="15"/>
    <row r="2903" s="7" customFormat="1" ht="15"/>
    <row r="2904" s="7" customFormat="1" ht="15"/>
    <row r="2905" s="7" customFormat="1" ht="15"/>
    <row r="2906" s="7" customFormat="1" ht="15"/>
    <row r="2907" s="7" customFormat="1" ht="15"/>
    <row r="2908" s="7" customFormat="1" ht="15"/>
    <row r="2909" s="7" customFormat="1" ht="15"/>
    <row r="2910" s="7" customFormat="1" ht="15"/>
    <row r="2911" s="7" customFormat="1" ht="15"/>
    <row r="2912" s="7" customFormat="1" ht="15"/>
    <row r="2913" s="7" customFormat="1" ht="15"/>
    <row r="2914" s="7" customFormat="1" ht="15"/>
    <row r="2915" s="7" customFormat="1" ht="15"/>
    <row r="2916" s="7" customFormat="1" ht="15"/>
    <row r="2917" s="7" customFormat="1" ht="15"/>
    <row r="2918" s="7" customFormat="1" ht="15"/>
    <row r="2919" s="7" customFormat="1" ht="15"/>
    <row r="2920" s="7" customFormat="1" ht="15"/>
    <row r="2921" s="7" customFormat="1" ht="15"/>
    <row r="2922" s="7" customFormat="1" ht="15"/>
    <row r="2923" s="7" customFormat="1" ht="15"/>
    <row r="2924" s="7" customFormat="1" ht="15"/>
    <row r="2925" s="7" customFormat="1" ht="15"/>
    <row r="2926" s="7" customFormat="1" ht="15"/>
    <row r="2927" s="7" customFormat="1" ht="15"/>
    <row r="2928" s="7" customFormat="1" ht="15"/>
    <row r="2929" s="7" customFormat="1" ht="15"/>
    <row r="2930" s="7" customFormat="1" ht="15"/>
    <row r="2931" s="7" customFormat="1" ht="15"/>
    <row r="2932" s="7" customFormat="1" ht="15"/>
    <row r="2933" s="7" customFormat="1" ht="15"/>
    <row r="2934" s="7" customFormat="1" ht="15"/>
    <row r="2935" s="7" customFormat="1" ht="15"/>
    <row r="2936" s="7" customFormat="1" ht="15"/>
    <row r="2937" s="7" customFormat="1" ht="15"/>
    <row r="2938" s="7" customFormat="1" ht="15"/>
    <row r="2939" s="7" customFormat="1" ht="15"/>
    <row r="2940" s="7" customFormat="1" ht="15"/>
    <row r="2941" s="7" customFormat="1" ht="15"/>
    <row r="2942" s="7" customFormat="1" ht="15"/>
    <row r="2943" s="7" customFormat="1" ht="15"/>
    <row r="2944" s="7" customFormat="1" ht="15"/>
    <row r="2945" s="7" customFormat="1" ht="15"/>
    <row r="2946" s="7" customFormat="1" ht="15"/>
    <row r="2947" s="7" customFormat="1" ht="15"/>
    <row r="2948" s="7" customFormat="1" ht="15"/>
    <row r="2949" s="7" customFormat="1" ht="15"/>
    <row r="2950" s="7" customFormat="1" ht="15"/>
    <row r="2951" s="7" customFormat="1" ht="15"/>
    <row r="2952" s="7" customFormat="1" ht="15"/>
    <row r="2953" s="7" customFormat="1" ht="15"/>
    <row r="2954" s="7" customFormat="1" ht="15"/>
    <row r="2955" s="7" customFormat="1" ht="15"/>
    <row r="2956" s="7" customFormat="1" ht="15"/>
    <row r="2957" s="7" customFormat="1" ht="15"/>
    <row r="2958" s="7" customFormat="1" ht="15"/>
    <row r="2959" s="7" customFormat="1" ht="15"/>
    <row r="2960" s="7" customFormat="1" ht="15"/>
    <row r="2961" s="7" customFormat="1" ht="15"/>
    <row r="2962" s="7" customFormat="1" ht="15"/>
    <row r="2963" s="7" customFormat="1" ht="15"/>
    <row r="2964" s="7" customFormat="1" ht="15"/>
    <row r="2965" s="7" customFormat="1" ht="15"/>
    <row r="2966" s="7" customFormat="1" ht="15"/>
    <row r="2967" s="7" customFormat="1" ht="15"/>
    <row r="2968" s="7" customFormat="1" ht="15"/>
    <row r="2969" s="7" customFormat="1" ht="15"/>
    <row r="2970" s="7" customFormat="1" ht="15"/>
    <row r="2971" s="7" customFormat="1" ht="15"/>
    <row r="2972" s="7" customFormat="1" ht="15"/>
    <row r="2973" s="7" customFormat="1" ht="15"/>
    <row r="2974" s="7" customFormat="1" ht="15"/>
    <row r="2975" s="7" customFormat="1" ht="15"/>
    <row r="2976" s="7" customFormat="1" ht="15"/>
    <row r="2977" s="7" customFormat="1" ht="15"/>
    <row r="2978" s="7" customFormat="1" ht="15"/>
    <row r="2979" s="7" customFormat="1" ht="15"/>
    <row r="2980" s="7" customFormat="1" ht="15"/>
    <row r="2981" s="7" customFormat="1" ht="15"/>
    <row r="2982" s="7" customFormat="1" ht="15"/>
    <row r="2983" s="7" customFormat="1" ht="15"/>
    <row r="2984" s="7" customFormat="1" ht="15"/>
    <row r="2985" s="7" customFormat="1" ht="15"/>
    <row r="2986" s="7" customFormat="1" ht="15"/>
    <row r="2987" s="7" customFormat="1" ht="15"/>
    <row r="2988" s="7" customFormat="1" ht="15"/>
    <row r="2989" s="7" customFormat="1" ht="15"/>
    <row r="2990" s="7" customFormat="1" ht="15"/>
    <row r="2991" s="7" customFormat="1" ht="15"/>
    <row r="2992" s="7" customFormat="1" ht="15"/>
    <row r="2993" s="7" customFormat="1" ht="15"/>
    <row r="2994" s="7" customFormat="1" ht="15"/>
    <row r="2995" s="7" customFormat="1" ht="15"/>
    <row r="2996" s="7" customFormat="1" ht="15"/>
    <row r="2997" s="7" customFormat="1" ht="15"/>
    <row r="2998" s="7" customFormat="1" ht="15"/>
    <row r="2999" s="7" customFormat="1" ht="15"/>
    <row r="3000" s="7" customFormat="1" ht="15"/>
    <row r="3001" s="7" customFormat="1" ht="15"/>
    <row r="3002" s="7" customFormat="1" ht="15"/>
    <row r="3003" s="7" customFormat="1" ht="15"/>
    <row r="3004" s="7" customFormat="1" ht="15"/>
    <row r="3005" s="7" customFormat="1" ht="15"/>
    <row r="3006" s="7" customFormat="1" ht="15"/>
    <row r="3007" s="7" customFormat="1" ht="15"/>
    <row r="3008" s="7" customFormat="1" ht="15"/>
    <row r="3009" s="7" customFormat="1" ht="15"/>
    <row r="3010" s="7" customFormat="1" ht="15"/>
    <row r="3011" s="7" customFormat="1" ht="15"/>
    <row r="3012" s="7" customFormat="1" ht="15"/>
    <row r="3013" s="7" customFormat="1" ht="15"/>
    <row r="3014" s="7" customFormat="1" ht="15"/>
    <row r="3015" s="7" customFormat="1" ht="15"/>
    <row r="3016" s="7" customFormat="1" ht="15"/>
    <row r="3017" s="7" customFormat="1" ht="15"/>
    <row r="3018" s="7" customFormat="1" ht="15"/>
    <row r="3019" s="7" customFormat="1" ht="15"/>
    <row r="3020" s="7" customFormat="1" ht="15"/>
    <row r="3021" s="7" customFormat="1" ht="15"/>
    <row r="3022" s="7" customFormat="1" ht="15"/>
    <row r="3023" s="7" customFormat="1" ht="15"/>
    <row r="3024" s="7" customFormat="1" ht="15"/>
    <row r="3025" s="7" customFormat="1" ht="15"/>
    <row r="3026" s="7" customFormat="1" ht="15"/>
    <row r="3027" s="7" customFormat="1" ht="15"/>
    <row r="3028" s="7" customFormat="1" ht="15"/>
    <row r="3029" s="7" customFormat="1" ht="15"/>
    <row r="3030" s="7" customFormat="1" ht="15"/>
    <row r="3031" s="7" customFormat="1" ht="15"/>
    <row r="3032" s="7" customFormat="1" ht="15"/>
    <row r="3033" s="7" customFormat="1" ht="15"/>
    <row r="3034" s="7" customFormat="1" ht="15"/>
    <row r="3035" s="7" customFormat="1" ht="15"/>
    <row r="3036" s="7" customFormat="1" ht="15"/>
    <row r="3037" s="7" customFormat="1" ht="15"/>
    <row r="3038" s="7" customFormat="1" ht="15"/>
    <row r="3039" s="7" customFormat="1" ht="15"/>
    <row r="3040" s="7" customFormat="1" ht="15"/>
    <row r="3041" s="7" customFormat="1" ht="15"/>
    <row r="3042" s="7" customFormat="1" ht="15"/>
    <row r="3043" s="7" customFormat="1" ht="15"/>
    <row r="3044" s="7" customFormat="1" ht="15"/>
    <row r="3045" s="7" customFormat="1" ht="15"/>
    <row r="3046" s="7" customFormat="1" ht="15"/>
    <row r="3047" s="7" customFormat="1" ht="15"/>
    <row r="3048" s="7" customFormat="1" ht="15"/>
    <row r="3049" s="7" customFormat="1" ht="15"/>
    <row r="3050" s="7" customFormat="1" ht="15"/>
    <row r="3051" s="7" customFormat="1" ht="15"/>
    <row r="3052" s="7" customFormat="1" ht="15"/>
    <row r="3053" s="7" customFormat="1" ht="15"/>
    <row r="3054" s="7" customFormat="1" ht="15"/>
    <row r="3055" s="7" customFormat="1" ht="15"/>
    <row r="3056" s="7" customFormat="1" ht="15"/>
    <row r="3057" s="7" customFormat="1" ht="15"/>
    <row r="3058" s="7" customFormat="1" ht="15"/>
    <row r="3059" s="7" customFormat="1" ht="15"/>
    <row r="3060" s="7" customFormat="1" ht="15"/>
    <row r="3061" s="7" customFormat="1" ht="15"/>
    <row r="3062" s="7" customFormat="1" ht="15"/>
    <row r="3063" s="7" customFormat="1" ht="15"/>
    <row r="3064" s="7" customFormat="1" ht="15"/>
    <row r="3065" s="7" customFormat="1" ht="15"/>
    <row r="3066" s="7" customFormat="1" ht="15"/>
    <row r="3067" s="7" customFormat="1" ht="15"/>
    <row r="3068" s="7" customFormat="1" ht="15"/>
    <row r="3069" s="7" customFormat="1" ht="15"/>
    <row r="3070" s="7" customFormat="1" ht="15"/>
    <row r="3071" s="7" customFormat="1" ht="15"/>
    <row r="3072" s="7" customFormat="1" ht="15"/>
    <row r="3073" s="7" customFormat="1" ht="15"/>
    <row r="3074" s="7" customFormat="1" ht="15"/>
    <row r="3075" s="7" customFormat="1" ht="15"/>
    <row r="3076" s="7" customFormat="1" ht="15"/>
    <row r="3077" s="7" customFormat="1" ht="15"/>
    <row r="3078" s="7" customFormat="1" ht="15"/>
    <row r="3079" s="7" customFormat="1" ht="15"/>
    <row r="3080" s="7" customFormat="1" ht="15"/>
    <row r="3081" s="7" customFormat="1" ht="15"/>
    <row r="3082" s="7" customFormat="1" ht="15"/>
    <row r="3083" s="7" customFormat="1" ht="15"/>
    <row r="3084" s="7" customFormat="1" ht="15"/>
    <row r="3085" s="7" customFormat="1" ht="15"/>
    <row r="3086" s="7" customFormat="1" ht="15"/>
    <row r="3087" s="7" customFormat="1" ht="15"/>
    <row r="3088" s="7" customFormat="1" ht="15"/>
    <row r="3089" s="7" customFormat="1" ht="15"/>
    <row r="3090" s="7" customFormat="1" ht="15"/>
    <row r="3091" s="7" customFormat="1" ht="15"/>
    <row r="3092" s="7" customFormat="1" ht="15"/>
    <row r="3093" s="7" customFormat="1" ht="15"/>
    <row r="3094" s="7" customFormat="1" ht="15"/>
    <row r="3095" s="7" customFormat="1" ht="15"/>
    <row r="3096" s="7" customFormat="1" ht="15"/>
    <row r="3097" s="7" customFormat="1" ht="15"/>
    <row r="3098" s="7" customFormat="1" ht="15"/>
    <row r="3099" s="7" customFormat="1" ht="15"/>
    <row r="3100" s="7" customFormat="1" ht="15"/>
    <row r="3101" s="7" customFormat="1" ht="15"/>
    <row r="3102" s="7" customFormat="1" ht="15"/>
    <row r="3103" s="7" customFormat="1" ht="15"/>
    <row r="3104" s="7" customFormat="1" ht="15"/>
    <row r="3105" s="7" customFormat="1" ht="15"/>
    <row r="3106" s="7" customFormat="1" ht="15"/>
    <row r="3107" s="7" customFormat="1" ht="15"/>
    <row r="3108" s="7" customFormat="1" ht="15"/>
    <row r="3109" s="7" customFormat="1" ht="15"/>
    <row r="3110" s="7" customFormat="1" ht="15"/>
    <row r="3111" s="7" customFormat="1" ht="15"/>
    <row r="3112" s="7" customFormat="1" ht="15"/>
    <row r="3113" s="7" customFormat="1" ht="15"/>
    <row r="3114" s="7" customFormat="1" ht="15"/>
    <row r="3115" s="7" customFormat="1" ht="15"/>
    <row r="3116" s="7" customFormat="1" ht="15"/>
    <row r="3117" s="7" customFormat="1" ht="15"/>
    <row r="3118" s="7" customFormat="1" ht="15"/>
    <row r="3119" s="7" customFormat="1" ht="15"/>
    <row r="3120" s="7" customFormat="1" ht="15"/>
    <row r="3121" s="7" customFormat="1" ht="15"/>
    <row r="3122" s="7" customFormat="1" ht="15"/>
    <row r="3123" s="7" customFormat="1" ht="15"/>
    <row r="3124" s="7" customFormat="1" ht="15"/>
    <row r="3125" s="7" customFormat="1" ht="15"/>
    <row r="3126" s="7" customFormat="1" ht="15"/>
    <row r="3127" s="7" customFormat="1" ht="15"/>
    <row r="3128" s="7" customFormat="1" ht="15"/>
    <row r="3129" s="7" customFormat="1" ht="15"/>
    <row r="3130" s="7" customFormat="1" ht="15"/>
    <row r="3131" s="7" customFormat="1" ht="15"/>
    <row r="3132" s="7" customFormat="1" ht="15"/>
    <row r="3133" s="7" customFormat="1" ht="15"/>
    <row r="3134" s="7" customFormat="1" ht="15"/>
    <row r="3135" s="7" customFormat="1" ht="15"/>
    <row r="3136" s="7" customFormat="1" ht="15"/>
    <row r="3137" s="7" customFormat="1" ht="15"/>
    <row r="3138" s="7" customFormat="1" ht="15"/>
    <row r="3139" s="7" customFormat="1" ht="15"/>
    <row r="3140" s="7" customFormat="1" ht="15"/>
    <row r="3141" s="7" customFormat="1" ht="15"/>
    <row r="3142" s="7" customFormat="1" ht="15"/>
    <row r="3143" s="7" customFormat="1" ht="15"/>
    <row r="3144" s="7" customFormat="1" ht="15"/>
    <row r="3145" s="7" customFormat="1" ht="15"/>
    <row r="3146" s="7" customFormat="1" ht="15"/>
    <row r="3147" s="7" customFormat="1" ht="15"/>
    <row r="3148" s="7" customFormat="1" ht="15"/>
    <row r="3149" s="7" customFormat="1" ht="15"/>
    <row r="3150" s="7" customFormat="1" ht="15"/>
    <row r="3151" s="7" customFormat="1" ht="15"/>
    <row r="3152" s="7" customFormat="1" ht="15"/>
    <row r="3153" s="7" customFormat="1" ht="15"/>
    <row r="3154" s="7" customFormat="1" ht="15"/>
    <row r="3155" s="7" customFormat="1" ht="15"/>
    <row r="3156" s="7" customFormat="1" ht="15"/>
    <row r="3157" s="7" customFormat="1" ht="15"/>
    <row r="3158" s="7" customFormat="1" ht="15"/>
    <row r="3159" s="7" customFormat="1" ht="15"/>
    <row r="3160" s="7" customFormat="1" ht="15"/>
    <row r="3161" s="7" customFormat="1" ht="15"/>
    <row r="3162" s="7" customFormat="1" ht="15"/>
    <row r="3163" s="7" customFormat="1" ht="15"/>
    <row r="3164" s="7" customFormat="1" ht="15"/>
    <row r="3165" s="7" customFormat="1" ht="15"/>
    <row r="3166" s="7" customFormat="1" ht="15"/>
    <row r="3167" s="7" customFormat="1" ht="15"/>
    <row r="3168" s="7" customFormat="1" ht="15"/>
    <row r="3169" s="7" customFormat="1" ht="15"/>
    <row r="3170" s="7" customFormat="1" ht="15"/>
    <row r="3171" s="7" customFormat="1" ht="15"/>
    <row r="3172" s="7" customFormat="1" ht="15"/>
    <row r="3173" s="7" customFormat="1" ht="15"/>
    <row r="3174" s="7" customFormat="1" ht="15"/>
    <row r="3175" s="7" customFormat="1" ht="15"/>
    <row r="3176" s="7" customFormat="1" ht="15"/>
    <row r="3177" s="7" customFormat="1" ht="15"/>
    <row r="3178" s="7" customFormat="1" ht="15"/>
    <row r="3179" s="7" customFormat="1" ht="15"/>
    <row r="3180" s="7" customFormat="1" ht="15"/>
    <row r="3181" s="7" customFormat="1" ht="15"/>
    <row r="3182" s="7" customFormat="1" ht="15"/>
    <row r="3183" s="7" customFormat="1" ht="15"/>
    <row r="3184" s="7" customFormat="1" ht="15"/>
    <row r="3185" s="7" customFormat="1" ht="15"/>
    <row r="3186" s="7" customFormat="1" ht="15"/>
    <row r="3187" s="7" customFormat="1" ht="15"/>
    <row r="3188" s="7" customFormat="1" ht="15"/>
    <row r="3189" s="7" customFormat="1" ht="15"/>
    <row r="3190" s="7" customFormat="1" ht="15"/>
    <row r="3191" s="7" customFormat="1" ht="15"/>
    <row r="3192" s="7" customFormat="1" ht="15"/>
    <row r="3193" s="7" customFormat="1" ht="15"/>
    <row r="3194" s="7" customFormat="1" ht="15"/>
    <row r="3195" s="7" customFormat="1" ht="15"/>
    <row r="3196" s="7" customFormat="1" ht="15"/>
    <row r="3197" s="7" customFormat="1" ht="15"/>
    <row r="3198" s="7" customFormat="1" ht="15"/>
    <row r="3199" s="7" customFormat="1" ht="15"/>
    <row r="3200" s="7" customFormat="1" ht="15"/>
    <row r="3201" s="7" customFormat="1" ht="15"/>
    <row r="3202" s="7" customFormat="1" ht="15"/>
    <row r="3203" s="7" customFormat="1" ht="15"/>
    <row r="3204" s="7" customFormat="1" ht="15"/>
    <row r="3205" s="7" customFormat="1" ht="15"/>
    <row r="3206" s="7" customFormat="1" ht="15"/>
    <row r="3207" s="7" customFormat="1" ht="15"/>
    <row r="3208" s="7" customFormat="1" ht="15"/>
    <row r="3209" s="7" customFormat="1" ht="15"/>
    <row r="3210" s="7" customFormat="1" ht="15"/>
    <row r="3211" s="7" customFormat="1" ht="15"/>
    <row r="3212" s="7" customFormat="1" ht="15"/>
    <row r="3213" s="7" customFormat="1" ht="15"/>
    <row r="3214" s="7" customFormat="1" ht="15"/>
    <row r="3215" s="7" customFormat="1" ht="15"/>
    <row r="3216" s="7" customFormat="1" ht="15"/>
    <row r="3217" s="7" customFormat="1" ht="15"/>
    <row r="3218" s="7" customFormat="1" ht="15"/>
    <row r="3219" s="7" customFormat="1" ht="15"/>
    <row r="3220" s="7" customFormat="1" ht="15"/>
    <row r="3221" s="7" customFormat="1" ht="15"/>
    <row r="3222" s="7" customFormat="1" ht="15"/>
    <row r="3223" s="7" customFormat="1" ht="15"/>
    <row r="3224" s="7" customFormat="1" ht="15"/>
    <row r="3225" s="7" customFormat="1" ht="15"/>
    <row r="3226" s="7" customFormat="1" ht="15"/>
    <row r="3227" s="7" customFormat="1" ht="15"/>
    <row r="3228" s="7" customFormat="1" ht="15"/>
    <row r="3229" s="7" customFormat="1" ht="15"/>
    <row r="3230" s="7" customFormat="1" ht="15"/>
    <row r="3231" s="7" customFormat="1" ht="15"/>
    <row r="3232" s="7" customFormat="1" ht="15"/>
    <row r="3233" s="7" customFormat="1" ht="15"/>
    <row r="3234" s="7" customFormat="1" ht="15"/>
    <row r="3235" s="7" customFormat="1" ht="15"/>
    <row r="3236" s="7" customFormat="1" ht="15"/>
    <row r="3237" s="7" customFormat="1" ht="15"/>
    <row r="3238" s="7" customFormat="1" ht="15"/>
    <row r="3239" s="7" customFormat="1" ht="15"/>
    <row r="3240" s="7" customFormat="1" ht="15"/>
    <row r="3241" s="7" customFormat="1" ht="15"/>
    <row r="3242" s="7" customFormat="1" ht="15"/>
    <row r="3243" s="7" customFormat="1" ht="15"/>
    <row r="3244" s="7" customFormat="1" ht="15"/>
    <row r="3245" s="7" customFormat="1" ht="15"/>
    <row r="3246" s="7" customFormat="1" ht="15"/>
    <row r="3247" s="7" customFormat="1" ht="15"/>
    <row r="3248" s="7" customFormat="1" ht="15"/>
    <row r="3249" s="7" customFormat="1" ht="15"/>
    <row r="3250" s="7" customFormat="1" ht="15"/>
    <row r="3251" s="7" customFormat="1" ht="15"/>
    <row r="3252" s="7" customFormat="1" ht="15"/>
    <row r="3253" s="7" customFormat="1" ht="15"/>
    <row r="3254" s="7" customFormat="1" ht="15"/>
    <row r="3255" s="7" customFormat="1" ht="15"/>
    <row r="3256" s="7" customFormat="1" ht="15"/>
    <row r="3257" s="7" customFormat="1" ht="15"/>
    <row r="3258" s="7" customFormat="1" ht="15"/>
    <row r="3259" s="7" customFormat="1" ht="15"/>
    <row r="3260" s="7" customFormat="1" ht="15"/>
    <row r="3261" s="7" customFormat="1" ht="15"/>
    <row r="3262" s="7" customFormat="1" ht="15"/>
    <row r="3263" s="7" customFormat="1" ht="15"/>
    <row r="3264" s="7" customFormat="1" ht="15"/>
    <row r="3265" s="7" customFormat="1" ht="15"/>
    <row r="3266" s="7" customFormat="1" ht="15"/>
    <row r="3267" s="7" customFormat="1" ht="15"/>
    <row r="3268" s="7" customFormat="1" ht="15"/>
    <row r="3269" s="7" customFormat="1" ht="15"/>
    <row r="3270" s="7" customFormat="1" ht="15"/>
    <row r="3271" s="7" customFormat="1" ht="15"/>
    <row r="3272" s="7" customFormat="1" ht="15"/>
    <row r="3273" s="7" customFormat="1" ht="15"/>
    <row r="3274" s="7" customFormat="1" ht="15"/>
    <row r="3275" s="7" customFormat="1" ht="15"/>
    <row r="3276" s="7" customFormat="1" ht="15"/>
    <row r="3277" s="7" customFormat="1" ht="15"/>
    <row r="3278" s="7" customFormat="1" ht="15"/>
    <row r="3279" s="7" customFormat="1" ht="15"/>
    <row r="3280" s="7" customFormat="1" ht="15"/>
    <row r="3281" s="7" customFormat="1" ht="15"/>
    <row r="3282" s="7" customFormat="1" ht="15"/>
    <row r="3283" s="7" customFormat="1" ht="15"/>
    <row r="3284" s="7" customFormat="1" ht="15"/>
    <row r="3285" s="7" customFormat="1" ht="15"/>
    <row r="3286" s="7" customFormat="1" ht="15"/>
    <row r="3287" s="7" customFormat="1" ht="15"/>
    <row r="3288" s="7" customFormat="1" ht="15"/>
    <row r="3289" s="7" customFormat="1" ht="15"/>
    <row r="3290" s="7" customFormat="1" ht="15"/>
    <row r="3291" s="7" customFormat="1" ht="15"/>
    <row r="3292" s="7" customFormat="1" ht="15"/>
    <row r="3293" s="7" customFormat="1" ht="15"/>
    <row r="3294" s="7" customFormat="1" ht="15"/>
    <row r="3295" s="7" customFormat="1" ht="15"/>
    <row r="3296" s="7" customFormat="1" ht="15"/>
    <row r="3297" s="7" customFormat="1" ht="15"/>
    <row r="3298" s="7" customFormat="1" ht="15"/>
    <row r="3299" s="7" customFormat="1" ht="15"/>
    <row r="3300" s="7" customFormat="1" ht="15"/>
    <row r="3301" s="7" customFormat="1" ht="15"/>
    <row r="3302" s="7" customFormat="1" ht="15"/>
    <row r="3303" s="7" customFormat="1" ht="15"/>
    <row r="3304" s="7" customFormat="1" ht="15"/>
    <row r="3305" s="7" customFormat="1" ht="15"/>
    <row r="3306" s="7" customFormat="1" ht="15"/>
    <row r="3307" s="7" customFormat="1" ht="15"/>
    <row r="3308" s="7" customFormat="1" ht="15"/>
    <row r="3309" s="7" customFormat="1" ht="15"/>
    <row r="3310" s="7" customFormat="1" ht="15"/>
    <row r="3311" s="7" customFormat="1" ht="15"/>
    <row r="3312" s="7" customFormat="1" ht="15"/>
    <row r="3313" s="7" customFormat="1" ht="15"/>
    <row r="3314" s="7" customFormat="1" ht="15"/>
    <row r="3315" s="7" customFormat="1" ht="15"/>
    <row r="3316" s="7" customFormat="1" ht="15"/>
    <row r="3317" s="7" customFormat="1" ht="15"/>
    <row r="3318" s="7" customFormat="1" ht="15"/>
    <row r="3319" s="7" customFormat="1" ht="15"/>
    <row r="3320" s="7" customFormat="1" ht="15"/>
    <row r="3321" s="7" customFormat="1" ht="15"/>
    <row r="3322" s="7" customFormat="1" ht="15"/>
    <row r="3323" s="7" customFormat="1" ht="15"/>
    <row r="3324" s="7" customFormat="1" ht="15"/>
    <row r="3325" s="7" customFormat="1" ht="15"/>
    <row r="3326" s="7" customFormat="1" ht="15"/>
    <row r="3327" s="7" customFormat="1" ht="15"/>
    <row r="3328" s="7" customFormat="1" ht="15"/>
    <row r="3329" s="7" customFormat="1" ht="15"/>
    <row r="3330" s="7" customFormat="1" ht="15"/>
    <row r="3331" s="7" customFormat="1" ht="15"/>
    <row r="3332" s="7" customFormat="1" ht="15"/>
    <row r="3333" s="7" customFormat="1" ht="15"/>
    <row r="3334" s="7" customFormat="1" ht="15"/>
    <row r="3335" s="7" customFormat="1" ht="15"/>
    <row r="3336" s="7" customFormat="1" ht="15"/>
    <row r="3337" s="7" customFormat="1" ht="15"/>
    <row r="3338" s="7" customFormat="1" ht="15"/>
    <row r="3339" s="7" customFormat="1" ht="15"/>
    <row r="3340" s="7" customFormat="1" ht="15"/>
    <row r="3341" s="7" customFormat="1" ht="15"/>
    <row r="3342" s="7" customFormat="1" ht="15"/>
    <row r="3343" s="7" customFormat="1" ht="15"/>
    <row r="3344" s="7" customFormat="1" ht="15"/>
    <row r="3345" s="7" customFormat="1" ht="15"/>
    <row r="3346" s="7" customFormat="1" ht="15"/>
    <row r="3347" s="7" customFormat="1" ht="15"/>
    <row r="3348" s="7" customFormat="1" ht="15"/>
    <row r="3349" s="7" customFormat="1" ht="15"/>
    <row r="3350" s="7" customFormat="1" ht="15"/>
    <row r="3351" s="7" customFormat="1" ht="15"/>
    <row r="3352" s="7" customFormat="1" ht="15"/>
    <row r="3353" s="7" customFormat="1" ht="15"/>
    <row r="3354" s="7" customFormat="1" ht="15"/>
    <row r="3355" s="7" customFormat="1" ht="15"/>
    <row r="3356" s="7" customFormat="1" ht="15"/>
    <row r="3357" s="7" customFormat="1" ht="15"/>
    <row r="3358" s="7" customFormat="1" ht="15"/>
    <row r="3359" s="7" customFormat="1" ht="15"/>
    <row r="3360" s="7" customFormat="1" ht="15"/>
    <row r="3361" s="7" customFormat="1" ht="15"/>
    <row r="3362" s="7" customFormat="1" ht="15"/>
    <row r="3363" s="7" customFormat="1" ht="15"/>
    <row r="3364" s="7" customFormat="1" ht="15"/>
    <row r="3365" s="7" customFormat="1" ht="15"/>
    <row r="3366" s="7" customFormat="1" ht="15"/>
    <row r="3367" s="7" customFormat="1" ht="15"/>
    <row r="3368" s="7" customFormat="1" ht="15"/>
    <row r="3369" s="7" customFormat="1" ht="15"/>
    <row r="3370" s="7" customFormat="1" ht="15"/>
    <row r="3371" s="7" customFormat="1" ht="15"/>
    <row r="3372" s="7" customFormat="1" ht="15"/>
    <row r="3373" s="7" customFormat="1" ht="15"/>
    <row r="3374" s="7" customFormat="1" ht="15"/>
    <row r="3375" s="7" customFormat="1" ht="15"/>
    <row r="3376" s="7" customFormat="1" ht="15"/>
    <row r="3377" s="7" customFormat="1" ht="15"/>
    <row r="3378" s="7" customFormat="1" ht="15"/>
    <row r="3379" s="7" customFormat="1" ht="15"/>
    <row r="3380" s="7" customFormat="1" ht="15"/>
    <row r="3381" s="7" customFormat="1" ht="15"/>
    <row r="3382" s="7" customFormat="1" ht="15"/>
    <row r="3383" s="7" customFormat="1" ht="15"/>
    <row r="3384" s="7" customFormat="1" ht="15"/>
    <row r="3385" s="7" customFormat="1" ht="15"/>
    <row r="3386" s="7" customFormat="1" ht="15"/>
    <row r="3387" s="7" customFormat="1" ht="15"/>
    <row r="3388" s="7" customFormat="1" ht="15"/>
    <row r="3389" s="7" customFormat="1" ht="15"/>
    <row r="3390" s="7" customFormat="1" ht="15"/>
    <row r="3391" s="7" customFormat="1" ht="15"/>
    <row r="3392" s="7" customFormat="1" ht="15"/>
    <row r="3393" s="7" customFormat="1" ht="15"/>
    <row r="3394" s="7" customFormat="1" ht="15"/>
    <row r="3395" s="7" customFormat="1" ht="15"/>
    <row r="3396" s="7" customFormat="1" ht="15"/>
    <row r="3397" s="7" customFormat="1" ht="15"/>
    <row r="3398" s="7" customFormat="1" ht="15"/>
    <row r="3399" s="7" customFormat="1" ht="15"/>
    <row r="3400" s="7" customFormat="1" ht="15"/>
    <row r="3401" s="7" customFormat="1" ht="15"/>
    <row r="3402" s="7" customFormat="1" ht="15"/>
    <row r="3403" s="7" customFormat="1" ht="15"/>
    <row r="3404" s="7" customFormat="1" ht="15"/>
    <row r="3405" s="7" customFormat="1" ht="15"/>
    <row r="3406" s="7" customFormat="1" ht="15"/>
    <row r="3407" s="7" customFormat="1" ht="15"/>
    <row r="3408" s="7" customFormat="1" ht="15"/>
    <row r="3409" s="7" customFormat="1" ht="15"/>
    <row r="3410" s="7" customFormat="1" ht="15"/>
    <row r="3411" s="7" customFormat="1" ht="15"/>
    <row r="3412" s="7" customFormat="1" ht="15"/>
    <row r="3413" s="7" customFormat="1" ht="15"/>
    <row r="3414" s="7" customFormat="1" ht="15"/>
    <row r="3415" s="7" customFormat="1" ht="15"/>
    <row r="3416" s="7" customFormat="1" ht="15"/>
    <row r="3417" s="7" customFormat="1" ht="15"/>
    <row r="3418" s="7" customFormat="1" ht="15"/>
    <row r="3419" s="7" customFormat="1" ht="15"/>
    <row r="3420" s="7" customFormat="1" ht="15"/>
    <row r="3421" s="7" customFormat="1" ht="15"/>
    <row r="3422" s="7" customFormat="1" ht="15"/>
    <row r="3423" s="7" customFormat="1" ht="15"/>
    <row r="3424" s="7" customFormat="1" ht="15"/>
    <row r="3425" s="7" customFormat="1" ht="15"/>
    <row r="3426" s="7" customFormat="1" ht="15"/>
    <row r="3427" s="7" customFormat="1" ht="15"/>
    <row r="3428" s="7" customFormat="1" ht="15"/>
    <row r="3429" s="7" customFormat="1" ht="15"/>
    <row r="3430" s="7" customFormat="1" ht="15"/>
    <row r="3431" s="7" customFormat="1" ht="15"/>
    <row r="3432" s="7" customFormat="1" ht="15"/>
    <row r="3433" s="7" customFormat="1" ht="15"/>
    <row r="3434" s="7" customFormat="1" ht="15"/>
    <row r="3435" s="7" customFormat="1" ht="15"/>
    <row r="3436" s="7" customFormat="1" ht="15"/>
    <row r="3437" s="7" customFormat="1" ht="15"/>
    <row r="3438" s="7" customFormat="1" ht="15"/>
    <row r="3439" s="7" customFormat="1" ht="15"/>
    <row r="3440" s="7" customFormat="1" ht="15"/>
    <row r="3441" s="7" customFormat="1" ht="15"/>
    <row r="3442" s="7" customFormat="1" ht="15"/>
    <row r="3443" s="7" customFormat="1" ht="15"/>
    <row r="3444" s="7" customFormat="1" ht="15"/>
    <row r="3445" s="7" customFormat="1" ht="15"/>
    <row r="3446" s="7" customFormat="1" ht="15"/>
    <row r="3447" s="7" customFormat="1" ht="15"/>
    <row r="3448" s="7" customFormat="1" ht="15"/>
    <row r="3449" s="7" customFormat="1" ht="15"/>
    <row r="3450" s="7" customFormat="1" ht="15"/>
    <row r="3451" s="7" customFormat="1" ht="15"/>
    <row r="3452" s="7" customFormat="1" ht="15"/>
    <row r="3453" s="7" customFormat="1" ht="15"/>
    <row r="3454" s="7" customFormat="1" ht="15"/>
    <row r="3455" s="7" customFormat="1" ht="15"/>
    <row r="3456" s="7" customFormat="1" ht="15"/>
    <row r="3457" s="7" customFormat="1" ht="15"/>
    <row r="3458" s="7" customFormat="1" ht="15"/>
    <row r="3459" s="7" customFormat="1" ht="15"/>
    <row r="3460" s="7" customFormat="1" ht="15"/>
    <row r="3461" s="7" customFormat="1" ht="15"/>
    <row r="3462" s="7" customFormat="1" ht="15"/>
    <row r="3463" s="7" customFormat="1" ht="15"/>
    <row r="3464" s="7" customFormat="1" ht="15"/>
    <row r="3465" s="7" customFormat="1" ht="15"/>
    <row r="3466" s="7" customFormat="1" ht="15"/>
    <row r="3467" s="7" customFormat="1" ht="15"/>
    <row r="3468" s="7" customFormat="1" ht="15"/>
    <row r="3469" s="7" customFormat="1" ht="15"/>
    <row r="3470" s="7" customFormat="1" ht="15"/>
    <row r="3471" s="7" customFormat="1" ht="15"/>
    <row r="3472" s="7" customFormat="1" ht="15"/>
    <row r="3473" s="7" customFormat="1" ht="15"/>
    <row r="3474" s="7" customFormat="1" ht="15"/>
    <row r="3475" s="7" customFormat="1" ht="15"/>
    <row r="3476" s="7" customFormat="1" ht="15"/>
    <row r="3477" s="7" customFormat="1" ht="15"/>
    <row r="3478" s="7" customFormat="1" ht="15"/>
    <row r="3479" s="7" customFormat="1" ht="15"/>
    <row r="3480" s="7" customFormat="1" ht="15"/>
    <row r="3481" s="7" customFormat="1" ht="15"/>
    <row r="3482" s="7" customFormat="1" ht="15"/>
    <row r="3483" s="7" customFormat="1" ht="15"/>
    <row r="3484" s="7" customFormat="1" ht="15"/>
    <row r="3485" s="7" customFormat="1" ht="15"/>
    <row r="3486" s="7" customFormat="1" ht="15"/>
    <row r="3487" s="7" customFormat="1" ht="15"/>
    <row r="3488" s="7" customFormat="1" ht="15"/>
    <row r="3489" s="7" customFormat="1" ht="15"/>
    <row r="3490" s="7" customFormat="1" ht="15"/>
    <row r="3491" s="7" customFormat="1" ht="15"/>
    <row r="3492" s="7" customFormat="1" ht="15"/>
    <row r="3493" s="7" customFormat="1" ht="15"/>
    <row r="3494" s="7" customFormat="1" ht="15"/>
    <row r="3495" s="7" customFormat="1" ht="15"/>
    <row r="3496" s="7" customFormat="1" ht="15"/>
    <row r="3497" s="7" customFormat="1" ht="15"/>
    <row r="3498" s="7" customFormat="1" ht="15"/>
    <row r="3499" s="7" customFormat="1" ht="15"/>
    <row r="3500" s="7" customFormat="1" ht="15"/>
    <row r="3501" s="7" customFormat="1" ht="15"/>
    <row r="3502" s="7" customFormat="1" ht="15"/>
    <row r="3503" s="7" customFormat="1" ht="15"/>
    <row r="3504" s="7" customFormat="1" ht="15"/>
    <row r="3505" s="7" customFormat="1" ht="15"/>
    <row r="3506" s="7" customFormat="1" ht="15"/>
    <row r="3507" s="7" customFormat="1" ht="15"/>
    <row r="3508" s="7" customFormat="1" ht="15"/>
    <row r="3509" s="7" customFormat="1" ht="15"/>
    <row r="3510" s="7" customFormat="1" ht="15"/>
    <row r="3511" s="7" customFormat="1" ht="15"/>
    <row r="3512" s="7" customFormat="1" ht="15"/>
    <row r="3513" s="7" customFormat="1" ht="15"/>
    <row r="3514" s="7" customFormat="1" ht="15"/>
    <row r="3515" s="7" customFormat="1" ht="15"/>
    <row r="3516" s="7" customFormat="1" ht="15"/>
    <row r="3517" s="7" customFormat="1" ht="15"/>
    <row r="3518" s="7" customFormat="1" ht="15"/>
    <row r="3519" s="7" customFormat="1" ht="15"/>
    <row r="3520" s="7" customFormat="1" ht="15"/>
    <row r="3521" s="7" customFormat="1" ht="15"/>
    <row r="3522" s="7" customFormat="1" ht="15"/>
    <row r="3523" s="7" customFormat="1" ht="15"/>
    <row r="3524" s="7" customFormat="1" ht="15"/>
    <row r="3525" s="7" customFormat="1" ht="15"/>
    <row r="3526" s="7" customFormat="1" ht="15"/>
    <row r="3527" s="7" customFormat="1" ht="15"/>
    <row r="3528" s="7" customFormat="1" ht="15"/>
    <row r="3529" s="7" customFormat="1" ht="15"/>
    <row r="3530" s="7" customFormat="1" ht="15"/>
    <row r="3531" s="7" customFormat="1" ht="15"/>
    <row r="3532" s="7" customFormat="1" ht="15"/>
    <row r="3533" s="7" customFormat="1" ht="15"/>
    <row r="3534" s="7" customFormat="1" ht="15"/>
    <row r="3535" s="7" customFormat="1" ht="15"/>
    <row r="3536" s="7" customFormat="1" ht="15"/>
    <row r="3537" s="7" customFormat="1" ht="15"/>
    <row r="3538" s="7" customFormat="1" ht="15"/>
    <row r="3539" s="7" customFormat="1" ht="15"/>
    <row r="3540" s="7" customFormat="1" ht="15"/>
    <row r="3541" s="7" customFormat="1" ht="15"/>
    <row r="3542" s="7" customFormat="1" ht="15"/>
    <row r="3543" s="7" customFormat="1" ht="15"/>
    <row r="3544" s="7" customFormat="1" ht="15"/>
    <row r="3545" s="7" customFormat="1" ht="15"/>
    <row r="3546" s="7" customFormat="1" ht="15"/>
    <row r="3547" s="7" customFormat="1" ht="15"/>
    <row r="3548" s="7" customFormat="1" ht="15"/>
    <row r="3549" s="7" customFormat="1" ht="15"/>
    <row r="3550" s="7" customFormat="1" ht="15"/>
    <row r="3551" s="7" customFormat="1" ht="15"/>
    <row r="3552" s="7" customFormat="1" ht="15"/>
    <row r="3553" s="7" customFormat="1" ht="15"/>
    <row r="3554" s="7" customFormat="1" ht="15"/>
    <row r="3555" s="7" customFormat="1" ht="15"/>
    <row r="3556" s="7" customFormat="1" ht="15"/>
    <row r="3557" s="7" customFormat="1" ht="15"/>
    <row r="3558" s="7" customFormat="1" ht="15"/>
    <row r="3559" s="7" customFormat="1" ht="15"/>
    <row r="3560" s="7" customFormat="1" ht="15"/>
    <row r="3561" s="7" customFormat="1" ht="15"/>
    <row r="3562" s="7" customFormat="1" ht="15"/>
    <row r="3563" s="7" customFormat="1" ht="15"/>
    <row r="3564" s="7" customFormat="1" ht="15"/>
    <row r="3565" s="7" customFormat="1" ht="15"/>
    <row r="3566" s="7" customFormat="1" ht="15"/>
    <row r="3567" s="7" customFormat="1" ht="15"/>
    <row r="3568" s="7" customFormat="1" ht="15"/>
    <row r="3569" s="7" customFormat="1" ht="15"/>
    <row r="3570" s="7" customFormat="1" ht="15"/>
    <row r="3571" s="7" customFormat="1" ht="15"/>
    <row r="3572" s="7" customFormat="1" ht="15"/>
    <row r="3573" s="7" customFormat="1" ht="15"/>
    <row r="3574" s="7" customFormat="1" ht="15"/>
    <row r="3575" s="7" customFormat="1" ht="15"/>
    <row r="3576" s="7" customFormat="1" ht="15"/>
    <row r="3577" s="7" customFormat="1" ht="15"/>
    <row r="3578" s="7" customFormat="1" ht="15"/>
    <row r="3579" s="7" customFormat="1" ht="15"/>
    <row r="3580" s="7" customFormat="1" ht="15"/>
    <row r="3581" s="7" customFormat="1" ht="15"/>
    <row r="3582" s="7" customFormat="1" ht="15"/>
    <row r="3583" s="7" customFormat="1" ht="15"/>
    <row r="3584" s="7" customFormat="1" ht="15"/>
    <row r="3585" s="7" customFormat="1" ht="15"/>
    <row r="3586" s="7" customFormat="1" ht="15"/>
    <row r="3587" s="7" customFormat="1" ht="15"/>
    <row r="3588" s="7" customFormat="1" ht="15"/>
    <row r="3589" s="7" customFormat="1" ht="15"/>
    <row r="3590" s="7" customFormat="1" ht="15"/>
    <row r="3591" s="7" customFormat="1" ht="15"/>
    <row r="3592" s="7" customFormat="1" ht="15"/>
    <row r="3593" s="7" customFormat="1" ht="15"/>
    <row r="3594" s="7" customFormat="1" ht="15"/>
    <row r="3595" s="7" customFormat="1" ht="15"/>
    <row r="3596" s="7" customFormat="1" ht="15"/>
    <row r="3597" s="7" customFormat="1" ht="15"/>
    <row r="3598" s="7" customFormat="1" ht="15"/>
    <row r="3599" s="7" customFormat="1" ht="15"/>
    <row r="3600" s="7" customFormat="1" ht="15"/>
    <row r="3601" s="7" customFormat="1" ht="15"/>
    <row r="3602" s="7" customFormat="1" ht="15"/>
    <row r="3603" s="7" customFormat="1" ht="15"/>
    <row r="3604" s="7" customFormat="1" ht="15"/>
    <row r="3605" s="7" customFormat="1" ht="15"/>
    <row r="3606" s="7" customFormat="1" ht="15"/>
    <row r="3607" s="7" customFormat="1" ht="15"/>
    <row r="3608" s="7" customFormat="1" ht="15"/>
    <row r="3609" s="7" customFormat="1" ht="15"/>
    <row r="3610" s="7" customFormat="1" ht="15"/>
    <row r="3611" s="7" customFormat="1" ht="15"/>
    <row r="3612" s="7" customFormat="1" ht="15"/>
    <row r="3613" s="7" customFormat="1" ht="15"/>
    <row r="3614" s="7" customFormat="1" ht="15"/>
    <row r="3615" s="7" customFormat="1" ht="15"/>
    <row r="3616" s="7" customFormat="1" ht="15"/>
    <row r="3617" s="7" customFormat="1" ht="15"/>
    <row r="3618" s="7" customFormat="1" ht="15"/>
    <row r="3619" s="7" customFormat="1" ht="15"/>
    <row r="3620" s="7" customFormat="1" ht="15"/>
    <row r="3621" s="7" customFormat="1" ht="15"/>
    <row r="3622" s="7" customFormat="1" ht="15"/>
    <row r="3623" s="7" customFormat="1" ht="15"/>
    <row r="3624" s="7" customFormat="1" ht="15"/>
    <row r="3625" s="7" customFormat="1" ht="15"/>
    <row r="3626" s="7" customFormat="1" ht="15"/>
    <row r="3627" s="7" customFormat="1" ht="15"/>
    <row r="3628" s="7" customFormat="1" ht="15"/>
    <row r="3629" s="7" customFormat="1" ht="15"/>
    <row r="3630" s="7" customFormat="1" ht="15"/>
    <row r="3631" s="7" customFormat="1" ht="15"/>
    <row r="3632" s="7" customFormat="1" ht="15"/>
    <row r="3633" s="7" customFormat="1" ht="15"/>
    <row r="3634" s="7" customFormat="1" ht="15"/>
    <row r="3635" s="7" customFormat="1" ht="15"/>
    <row r="3636" s="7" customFormat="1" ht="15"/>
    <row r="3637" s="7" customFormat="1" ht="15"/>
    <row r="3638" s="7" customFormat="1" ht="15"/>
    <row r="3639" s="7" customFormat="1" ht="15"/>
    <row r="3640" s="7" customFormat="1" ht="15"/>
    <row r="3641" s="7" customFormat="1" ht="15"/>
    <row r="3642" s="7" customFormat="1" ht="15"/>
    <row r="3643" s="7" customFormat="1" ht="15"/>
    <row r="3644" s="7" customFormat="1" ht="15"/>
    <row r="3645" s="7" customFormat="1" ht="15"/>
    <row r="3646" s="7" customFormat="1" ht="15"/>
    <row r="3647" s="7" customFormat="1" ht="15"/>
    <row r="3648" s="7" customFormat="1" ht="15"/>
    <row r="3649" s="7" customFormat="1" ht="15"/>
    <row r="3650" s="7" customFormat="1" ht="15"/>
    <row r="3651" s="7" customFormat="1" ht="15"/>
    <row r="3652" s="7" customFormat="1" ht="15"/>
    <row r="3653" s="7" customFormat="1" ht="15"/>
    <row r="3654" s="7" customFormat="1" ht="15"/>
    <row r="3655" s="7" customFormat="1" ht="15"/>
    <row r="3656" s="7" customFormat="1" ht="15"/>
    <row r="3657" s="7" customFormat="1" ht="15"/>
    <row r="3658" s="7" customFormat="1" ht="15"/>
    <row r="3659" s="7" customFormat="1" ht="15"/>
    <row r="3660" s="7" customFormat="1" ht="15"/>
    <row r="3661" s="7" customFormat="1" ht="15"/>
    <row r="3662" s="7" customFormat="1" ht="15"/>
    <row r="3663" s="7" customFormat="1" ht="15"/>
    <row r="3664" s="7" customFormat="1" ht="15"/>
    <row r="3665" s="7" customFormat="1" ht="15"/>
    <row r="3666" s="7" customFormat="1" ht="15"/>
    <row r="3667" s="7" customFormat="1" ht="15"/>
    <row r="3668" s="7" customFormat="1" ht="15"/>
    <row r="3669" s="7" customFormat="1" ht="15"/>
    <row r="3670" s="7" customFormat="1" ht="15"/>
    <row r="3671" s="7" customFormat="1" ht="15"/>
    <row r="3672" s="7" customFormat="1" ht="15"/>
    <row r="3673" s="7" customFormat="1" ht="15"/>
    <row r="3674" s="7" customFormat="1" ht="15"/>
    <row r="3675" s="7" customFormat="1" ht="15"/>
    <row r="3676" s="7" customFormat="1" ht="15"/>
    <row r="3677" s="7" customFormat="1" ht="15"/>
    <row r="3678" s="7" customFormat="1" ht="15"/>
    <row r="3679" s="7" customFormat="1" ht="15"/>
    <row r="3680" s="7" customFormat="1" ht="15"/>
    <row r="3681" s="7" customFormat="1" ht="15"/>
    <row r="3682" s="7" customFormat="1" ht="15"/>
    <row r="3683" s="7" customFormat="1" ht="15"/>
    <row r="3684" s="7" customFormat="1" ht="15"/>
    <row r="3685" s="7" customFormat="1" ht="15"/>
    <row r="3686" s="7" customFormat="1" ht="15"/>
    <row r="3687" s="7" customFormat="1" ht="15"/>
    <row r="3688" s="7" customFormat="1" ht="15"/>
    <row r="3689" s="7" customFormat="1" ht="15"/>
    <row r="3690" s="7" customFormat="1" ht="15"/>
    <row r="3691" s="7" customFormat="1" ht="15"/>
    <row r="3692" s="7" customFormat="1" ht="15"/>
    <row r="3693" s="7" customFormat="1" ht="15"/>
    <row r="3694" s="7" customFormat="1" ht="15"/>
    <row r="3695" s="7" customFormat="1" ht="15"/>
    <row r="3696" s="7" customFormat="1" ht="15"/>
    <row r="3697" s="7" customFormat="1" ht="15"/>
    <row r="3698" s="7" customFormat="1" ht="15"/>
    <row r="3699" s="7" customFormat="1" ht="15"/>
    <row r="3700" s="7" customFormat="1" ht="15"/>
    <row r="3701" s="7" customFormat="1" ht="15"/>
    <row r="3702" s="7" customFormat="1" ht="15"/>
    <row r="3703" s="7" customFormat="1" ht="15"/>
    <row r="3704" s="7" customFormat="1" ht="15"/>
    <row r="3705" s="7" customFormat="1" ht="15"/>
    <row r="3706" s="7" customFormat="1" ht="15"/>
    <row r="3707" s="7" customFormat="1" ht="15"/>
    <row r="3708" s="7" customFormat="1" ht="15"/>
    <row r="3709" s="7" customFormat="1" ht="15"/>
    <row r="3710" s="7" customFormat="1" ht="15"/>
    <row r="3711" s="7" customFormat="1" ht="15"/>
    <row r="3712" s="7" customFormat="1" ht="15"/>
    <row r="3713" s="7" customFormat="1" ht="15"/>
    <row r="3714" s="7" customFormat="1" ht="15"/>
    <row r="3715" s="7" customFormat="1" ht="15"/>
    <row r="3716" s="7" customFormat="1" ht="15"/>
    <row r="3717" s="7" customFormat="1" ht="15"/>
    <row r="3718" s="7" customFormat="1" ht="15"/>
    <row r="3719" s="7" customFormat="1" ht="15"/>
    <row r="3720" s="7" customFormat="1" ht="15"/>
    <row r="3721" s="7" customFormat="1" ht="15"/>
    <row r="3722" s="7" customFormat="1" ht="15"/>
    <row r="3723" s="7" customFormat="1" ht="15"/>
    <row r="3724" s="7" customFormat="1" ht="15"/>
    <row r="3725" s="7" customFormat="1" ht="15"/>
    <row r="3726" s="7" customFormat="1" ht="15"/>
    <row r="3727" s="7" customFormat="1" ht="15"/>
    <row r="3728" s="7" customFormat="1" ht="15"/>
    <row r="3729" s="7" customFormat="1" ht="15"/>
    <row r="3730" s="7" customFormat="1" ht="15"/>
    <row r="3731" s="7" customFormat="1" ht="15"/>
    <row r="3732" s="7" customFormat="1" ht="15"/>
    <row r="3733" s="7" customFormat="1" ht="15"/>
    <row r="3734" s="7" customFormat="1" ht="15"/>
    <row r="3735" s="7" customFormat="1" ht="15"/>
    <row r="3736" s="7" customFormat="1" ht="15"/>
    <row r="3737" s="7" customFormat="1" ht="15"/>
    <row r="3738" s="7" customFormat="1" ht="15"/>
    <row r="3739" s="7" customFormat="1" ht="15"/>
    <row r="3740" s="7" customFormat="1" ht="15"/>
    <row r="3741" s="7" customFormat="1" ht="15"/>
    <row r="3742" s="7" customFormat="1" ht="15"/>
    <row r="3743" s="7" customFormat="1" ht="15"/>
    <row r="3744" s="7" customFormat="1" ht="15"/>
    <row r="3745" s="7" customFormat="1" ht="15"/>
    <row r="3746" s="7" customFormat="1" ht="15"/>
    <row r="3747" s="7" customFormat="1" ht="15"/>
    <row r="3748" s="7" customFormat="1" ht="15"/>
    <row r="3749" s="7" customFormat="1" ht="15"/>
    <row r="3750" s="7" customFormat="1" ht="15"/>
    <row r="3751" s="7" customFormat="1" ht="15"/>
    <row r="3752" s="7" customFormat="1" ht="15"/>
    <row r="3753" s="7" customFormat="1" ht="15"/>
    <row r="3754" s="7" customFormat="1" ht="15"/>
    <row r="3755" s="7" customFormat="1" ht="15"/>
    <row r="3756" s="7" customFormat="1" ht="15"/>
    <row r="3757" s="7" customFormat="1" ht="15"/>
    <row r="3758" s="7" customFormat="1" ht="15"/>
    <row r="3759" s="7" customFormat="1" ht="15"/>
    <row r="3760" s="7" customFormat="1" ht="15"/>
    <row r="3761" s="7" customFormat="1" ht="15"/>
    <row r="3762" s="7" customFormat="1" ht="15"/>
    <row r="3763" s="7" customFormat="1" ht="15"/>
    <row r="3764" s="7" customFormat="1" ht="15"/>
    <row r="3765" s="7" customFormat="1" ht="15"/>
    <row r="3766" s="7" customFormat="1" ht="15"/>
    <row r="3767" s="7" customFormat="1" ht="15"/>
    <row r="3768" s="7" customFormat="1" ht="15"/>
    <row r="3769" s="7" customFormat="1" ht="15"/>
    <row r="3770" s="7" customFormat="1" ht="15"/>
    <row r="3771" s="7" customFormat="1" ht="15"/>
    <row r="3772" s="7" customFormat="1" ht="15"/>
    <row r="3773" s="7" customFormat="1" ht="15"/>
    <row r="3774" s="7" customFormat="1" ht="15"/>
    <row r="3775" s="7" customFormat="1" ht="15"/>
    <row r="3776" s="7" customFormat="1" ht="15"/>
    <row r="3777" s="7" customFormat="1" ht="15"/>
    <row r="3778" s="7" customFormat="1" ht="15"/>
    <row r="3779" s="7" customFormat="1" ht="15"/>
    <row r="3780" s="7" customFormat="1" ht="15"/>
    <row r="3781" s="7" customFormat="1" ht="15"/>
    <row r="3782" s="7" customFormat="1" ht="15"/>
    <row r="3783" s="7" customFormat="1" ht="15"/>
    <row r="3784" s="7" customFormat="1" ht="15"/>
    <row r="3785" s="7" customFormat="1" ht="15"/>
    <row r="3786" s="7" customFormat="1" ht="15"/>
    <row r="3787" s="7" customFormat="1" ht="15"/>
    <row r="3788" s="7" customFormat="1" ht="15"/>
    <row r="3789" s="7" customFormat="1" ht="15"/>
    <row r="3790" s="7" customFormat="1" ht="15"/>
    <row r="3791" s="7" customFormat="1" ht="15"/>
    <row r="3792" s="7" customFormat="1" ht="15"/>
    <row r="3793" s="7" customFormat="1" ht="15"/>
    <row r="3794" s="7" customFormat="1" ht="15"/>
    <row r="3795" s="7" customFormat="1" ht="15"/>
    <row r="3796" s="7" customFormat="1" ht="15"/>
    <row r="3797" s="7" customFormat="1" ht="15"/>
    <row r="3798" s="7" customFormat="1" ht="15"/>
    <row r="3799" s="7" customFormat="1" ht="15"/>
    <row r="3800" s="7" customFormat="1" ht="15"/>
    <row r="3801" s="7" customFormat="1" ht="15"/>
    <row r="3802" s="7" customFormat="1" ht="15"/>
    <row r="3803" s="7" customFormat="1" ht="15"/>
    <row r="3804" s="7" customFormat="1" ht="15"/>
    <row r="3805" s="7" customFormat="1" ht="15"/>
    <row r="3806" s="7" customFormat="1" ht="15"/>
    <row r="3807" s="7" customFormat="1" ht="15"/>
    <row r="3808" s="7" customFormat="1" ht="15"/>
    <row r="3809" s="7" customFormat="1" ht="15"/>
    <row r="3810" s="7" customFormat="1" ht="15"/>
    <row r="3811" s="7" customFormat="1" ht="15"/>
    <row r="3812" s="7" customFormat="1" ht="15"/>
    <row r="3813" s="7" customFormat="1" ht="15"/>
    <row r="3814" s="7" customFormat="1" ht="15"/>
    <row r="3815" s="7" customFormat="1" ht="15"/>
    <row r="3816" s="7" customFormat="1" ht="15"/>
    <row r="3817" s="7" customFormat="1" ht="15"/>
    <row r="3818" s="7" customFormat="1" ht="15"/>
    <row r="3819" s="7" customFormat="1" ht="15"/>
    <row r="3820" s="7" customFormat="1" ht="15"/>
    <row r="3821" s="7" customFormat="1" ht="15"/>
    <row r="3822" s="7" customFormat="1" ht="15"/>
    <row r="3823" s="7" customFormat="1" ht="15"/>
    <row r="3824" s="7" customFormat="1" ht="15"/>
    <row r="3825" s="7" customFormat="1" ht="15"/>
    <row r="3826" s="7" customFormat="1" ht="15"/>
    <row r="3827" s="7" customFormat="1" ht="15"/>
    <row r="3828" s="7" customFormat="1" ht="15"/>
    <row r="3829" s="7" customFormat="1" ht="15"/>
    <row r="3830" s="7" customFormat="1" ht="15"/>
    <row r="3831" s="7" customFormat="1" ht="15"/>
    <row r="3832" s="7" customFormat="1" ht="15"/>
    <row r="3833" s="7" customFormat="1" ht="15"/>
    <row r="3834" s="7" customFormat="1" ht="15"/>
    <row r="3835" s="7" customFormat="1" ht="15"/>
    <row r="3836" s="7" customFormat="1" ht="15"/>
    <row r="3837" s="7" customFormat="1" ht="15"/>
    <row r="3838" s="7" customFormat="1" ht="15"/>
    <row r="3839" s="7" customFormat="1" ht="15"/>
    <row r="3840" s="7" customFormat="1" ht="15"/>
    <row r="3841" s="7" customFormat="1" ht="15"/>
    <row r="3842" s="7" customFormat="1" ht="15"/>
    <row r="3843" s="7" customFormat="1" ht="15"/>
    <row r="3844" s="7" customFormat="1" ht="15"/>
    <row r="3845" s="7" customFormat="1" ht="15"/>
    <row r="3846" s="7" customFormat="1" ht="15"/>
    <row r="3847" s="7" customFormat="1" ht="15"/>
    <row r="3848" s="7" customFormat="1" ht="15"/>
    <row r="3849" s="7" customFormat="1" ht="15"/>
    <row r="3850" s="7" customFormat="1" ht="15"/>
    <row r="3851" s="7" customFormat="1" ht="15"/>
    <row r="3852" s="7" customFormat="1" ht="15"/>
    <row r="3853" s="7" customFormat="1" ht="15"/>
    <row r="3854" s="7" customFormat="1" ht="15"/>
    <row r="3855" s="7" customFormat="1" ht="15"/>
    <row r="3856" s="7" customFormat="1" ht="15"/>
    <row r="3857" s="7" customFormat="1" ht="15"/>
    <row r="3858" s="7" customFormat="1" ht="15"/>
    <row r="3859" s="7" customFormat="1" ht="15"/>
    <row r="3860" s="7" customFormat="1" ht="15"/>
    <row r="3861" s="7" customFormat="1" ht="15"/>
    <row r="3862" s="7" customFormat="1" ht="15"/>
    <row r="3863" s="7" customFormat="1" ht="15"/>
    <row r="3864" s="7" customFormat="1" ht="15"/>
    <row r="3865" s="7" customFormat="1" ht="15"/>
    <row r="3866" s="7" customFormat="1" ht="15"/>
    <row r="3867" s="7" customFormat="1" ht="15"/>
    <row r="3868" s="7" customFormat="1" ht="15"/>
    <row r="3869" s="7" customFormat="1" ht="15"/>
    <row r="3870" s="7" customFormat="1" ht="15"/>
    <row r="3871" s="7" customFormat="1" ht="15"/>
    <row r="3872" s="7" customFormat="1" ht="15"/>
    <row r="3873" s="7" customFormat="1" ht="15"/>
    <row r="3874" s="7" customFormat="1" ht="15"/>
    <row r="3875" s="7" customFormat="1" ht="15"/>
    <row r="3876" s="7" customFormat="1" ht="15"/>
    <row r="3877" s="7" customFormat="1" ht="15"/>
    <row r="3878" s="7" customFormat="1" ht="15"/>
    <row r="3879" s="7" customFormat="1" ht="15"/>
    <row r="3880" s="7" customFormat="1" ht="15"/>
    <row r="3881" s="7" customFormat="1" ht="15"/>
    <row r="3882" s="7" customFormat="1" ht="15"/>
    <row r="3883" s="7" customFormat="1" ht="15"/>
    <row r="3884" s="7" customFormat="1" ht="15"/>
    <row r="3885" s="7" customFormat="1" ht="15"/>
    <row r="3886" s="7" customFormat="1" ht="15"/>
    <row r="3887" s="7" customFormat="1" ht="15"/>
    <row r="3888" s="7" customFormat="1" ht="15"/>
    <row r="3889" s="7" customFormat="1" ht="15"/>
    <row r="3890" s="7" customFormat="1" ht="15"/>
    <row r="3891" s="7" customFormat="1" ht="15"/>
    <row r="3892" s="7" customFormat="1" ht="15"/>
    <row r="3893" s="7" customFormat="1" ht="15"/>
    <row r="3894" s="7" customFormat="1" ht="15"/>
    <row r="3895" s="7" customFormat="1" ht="15"/>
    <row r="3896" s="7" customFormat="1" ht="15"/>
    <row r="3897" s="7" customFormat="1" ht="15"/>
    <row r="3898" s="7" customFormat="1" ht="15"/>
    <row r="3899" s="7" customFormat="1" ht="15"/>
    <row r="3900" s="7" customFormat="1" ht="15"/>
    <row r="3901" s="7" customFormat="1" ht="15"/>
    <row r="3902" s="7" customFormat="1" ht="15"/>
    <row r="3903" s="7" customFormat="1" ht="15"/>
    <row r="3904" s="7" customFormat="1" ht="15"/>
    <row r="3905" s="7" customFormat="1" ht="15"/>
    <row r="3906" s="7" customFormat="1" ht="15"/>
    <row r="3907" s="7" customFormat="1" ht="15"/>
    <row r="3908" s="7" customFormat="1" ht="15"/>
    <row r="3909" s="7" customFormat="1" ht="15"/>
    <row r="3910" s="7" customFormat="1" ht="15"/>
    <row r="3911" s="7" customFormat="1" ht="15"/>
    <row r="3912" s="7" customFormat="1" ht="15"/>
    <row r="3913" s="7" customFormat="1" ht="15"/>
    <row r="3914" s="7" customFormat="1" ht="15"/>
    <row r="3915" s="7" customFormat="1" ht="15"/>
    <row r="3916" s="7" customFormat="1" ht="15"/>
    <row r="3917" s="7" customFormat="1" ht="15"/>
    <row r="3918" s="7" customFormat="1" ht="15"/>
    <row r="3919" s="7" customFormat="1" ht="15"/>
    <row r="3920" s="7" customFormat="1" ht="15"/>
    <row r="3921" s="7" customFormat="1" ht="15"/>
    <row r="3922" s="7" customFormat="1" ht="15"/>
    <row r="3923" s="7" customFormat="1" ht="15"/>
    <row r="3924" s="7" customFormat="1" ht="15"/>
    <row r="3925" s="7" customFormat="1" ht="15"/>
    <row r="3926" s="7" customFormat="1" ht="15"/>
    <row r="3927" s="7" customFormat="1" ht="15"/>
    <row r="3928" s="7" customFormat="1" ht="15"/>
    <row r="3929" s="7" customFormat="1" ht="15"/>
    <row r="3930" s="7" customFormat="1" ht="15"/>
    <row r="3931" s="7" customFormat="1" ht="15"/>
    <row r="3932" s="7" customFormat="1" ht="15"/>
    <row r="3933" s="7" customFormat="1" ht="15"/>
    <row r="3934" s="7" customFormat="1" ht="15"/>
    <row r="3935" s="7" customFormat="1" ht="15"/>
    <row r="3936" s="7" customFormat="1" ht="15"/>
    <row r="3937" s="7" customFormat="1" ht="15"/>
    <row r="3938" s="7" customFormat="1" ht="15"/>
    <row r="3939" s="7" customFormat="1" ht="15"/>
    <row r="3940" s="7" customFormat="1" ht="15"/>
    <row r="3941" s="7" customFormat="1" ht="15"/>
    <row r="3942" s="7" customFormat="1" ht="15"/>
    <row r="3943" s="7" customFormat="1" ht="15"/>
    <row r="3944" s="7" customFormat="1" ht="15"/>
    <row r="3945" s="7" customFormat="1" ht="15"/>
    <row r="3946" s="7" customFormat="1" ht="15"/>
    <row r="3947" s="7" customFormat="1" ht="15"/>
    <row r="3948" s="7" customFormat="1" ht="15"/>
    <row r="3949" s="7" customFormat="1" ht="15"/>
    <row r="3950" s="7" customFormat="1" ht="15"/>
    <row r="3951" s="7" customFormat="1" ht="15"/>
    <row r="3952" s="7" customFormat="1" ht="15"/>
    <row r="3953" s="7" customFormat="1" ht="15"/>
    <row r="3954" s="7" customFormat="1" ht="15"/>
    <row r="3955" s="7" customFormat="1" ht="15"/>
    <row r="3956" s="7" customFormat="1" ht="15"/>
    <row r="3957" s="7" customFormat="1" ht="15"/>
    <row r="3958" s="7" customFormat="1" ht="15"/>
    <row r="3959" s="7" customFormat="1" ht="15"/>
    <row r="3960" s="7" customFormat="1" ht="15"/>
    <row r="3961" s="7" customFormat="1" ht="15"/>
    <row r="3962" s="7" customFormat="1" ht="15"/>
    <row r="3963" s="7" customFormat="1" ht="15"/>
    <row r="3964" s="7" customFormat="1" ht="15"/>
    <row r="3965" s="7" customFormat="1" ht="15"/>
    <row r="3966" s="7" customFormat="1" ht="15"/>
    <row r="3967" s="7" customFormat="1" ht="15"/>
    <row r="3968" s="7" customFormat="1" ht="15"/>
    <row r="3969" s="7" customFormat="1" ht="15"/>
    <row r="3970" s="7" customFormat="1" ht="15"/>
    <row r="3971" s="7" customFormat="1" ht="15"/>
    <row r="3972" s="7" customFormat="1" ht="15"/>
    <row r="3973" s="7" customFormat="1" ht="15"/>
    <row r="3974" s="7" customFormat="1" ht="15"/>
    <row r="3975" s="7" customFormat="1" ht="15"/>
    <row r="3976" s="7" customFormat="1" ht="15"/>
    <row r="3977" s="7" customFormat="1" ht="15"/>
    <row r="3978" s="7" customFormat="1" ht="15"/>
    <row r="3979" s="7" customFormat="1" ht="15"/>
    <row r="3980" s="7" customFormat="1" ht="15"/>
    <row r="3981" s="7" customFormat="1" ht="15"/>
    <row r="3982" s="7" customFormat="1" ht="15"/>
    <row r="3983" s="7" customFormat="1" ht="15"/>
    <row r="3984" s="7" customFormat="1" ht="15"/>
    <row r="3985" s="7" customFormat="1" ht="15"/>
    <row r="3986" s="7" customFormat="1" ht="15"/>
    <row r="3987" s="7" customFormat="1" ht="15"/>
    <row r="3988" s="7" customFormat="1" ht="15"/>
    <row r="3989" s="7" customFormat="1" ht="15"/>
    <row r="3990" s="7" customFormat="1" ht="15"/>
    <row r="3991" s="7" customFormat="1" ht="15"/>
    <row r="3992" s="7" customFormat="1" ht="15"/>
    <row r="3993" s="7" customFormat="1" ht="15"/>
    <row r="3994" s="7" customFormat="1" ht="15"/>
    <row r="3995" s="7" customFormat="1" ht="15"/>
    <row r="3996" s="7" customFormat="1" ht="15"/>
    <row r="3997" s="7" customFormat="1" ht="15"/>
    <row r="3998" s="7" customFormat="1" ht="15"/>
    <row r="3999" s="7" customFormat="1" ht="15"/>
    <row r="4000" s="7" customFormat="1" ht="15"/>
    <row r="4001" s="7" customFormat="1" ht="15"/>
    <row r="4002" s="7" customFormat="1" ht="15"/>
    <row r="4003" s="7" customFormat="1" ht="15"/>
    <row r="4004" s="7" customFormat="1" ht="15"/>
    <row r="4005" s="7" customFormat="1" ht="15"/>
    <row r="4006" s="7" customFormat="1" ht="15"/>
    <row r="4007" s="7" customFormat="1" ht="15"/>
    <row r="4008" s="7" customFormat="1" ht="15"/>
    <row r="4009" s="7" customFormat="1" ht="15"/>
    <row r="4010" s="7" customFormat="1" ht="15"/>
    <row r="4011" s="7" customFormat="1" ht="15"/>
    <row r="4012" s="7" customFormat="1" ht="15"/>
    <row r="4013" s="7" customFormat="1" ht="15"/>
    <row r="4014" s="7" customFormat="1" ht="15"/>
    <row r="4015" s="7" customFormat="1" ht="15"/>
    <row r="4016" s="7" customFormat="1" ht="15"/>
    <row r="4017" s="7" customFormat="1" ht="15"/>
    <row r="4018" s="7" customFormat="1" ht="15"/>
    <row r="4019" s="7" customFormat="1" ht="15"/>
    <row r="4020" s="7" customFormat="1" ht="15"/>
    <row r="4021" s="7" customFormat="1" ht="15"/>
    <row r="4022" s="7" customFormat="1" ht="15"/>
    <row r="4023" s="7" customFormat="1" ht="15"/>
    <row r="4024" s="7" customFormat="1" ht="15"/>
    <row r="4025" s="7" customFormat="1" ht="15"/>
    <row r="4026" s="7" customFormat="1" ht="15"/>
    <row r="4027" s="7" customFormat="1" ht="15"/>
    <row r="4028" s="7" customFormat="1" ht="15"/>
    <row r="4029" s="7" customFormat="1" ht="15"/>
    <row r="4030" s="7" customFormat="1" ht="15"/>
    <row r="4031" s="7" customFormat="1" ht="15"/>
    <row r="4032" s="7" customFormat="1" ht="15"/>
    <row r="4033" s="7" customFormat="1" ht="15"/>
    <row r="4034" s="7" customFormat="1" ht="15"/>
    <row r="4035" s="7" customFormat="1" ht="15"/>
    <row r="4036" s="7" customFormat="1" ht="15"/>
    <row r="4037" s="7" customFormat="1" ht="15"/>
    <row r="4038" s="7" customFormat="1" ht="15"/>
    <row r="4039" s="7" customFormat="1" ht="15"/>
    <row r="4040" s="7" customFormat="1" ht="15"/>
    <row r="4041" s="7" customFormat="1" ht="15"/>
    <row r="4042" s="7" customFormat="1" ht="15"/>
    <row r="4043" s="7" customFormat="1" ht="15"/>
    <row r="4044" s="7" customFormat="1" ht="15"/>
    <row r="4045" s="7" customFormat="1" ht="15"/>
    <row r="4046" s="7" customFormat="1" ht="15"/>
    <row r="4047" s="7" customFormat="1" ht="15"/>
    <row r="4048" s="7" customFormat="1" ht="15"/>
    <row r="4049" s="7" customFormat="1" ht="15"/>
    <row r="4050" s="7" customFormat="1" ht="15"/>
    <row r="4051" s="7" customFormat="1" ht="15"/>
    <row r="4052" s="7" customFormat="1" ht="15"/>
    <row r="4053" s="7" customFormat="1" ht="15"/>
    <row r="4054" s="7" customFormat="1" ht="15"/>
    <row r="4055" s="7" customFormat="1" ht="15"/>
    <row r="4056" s="7" customFormat="1" ht="15"/>
    <row r="4057" s="7" customFormat="1" ht="15"/>
    <row r="4058" s="7" customFormat="1" ht="15"/>
    <row r="4059" s="7" customFormat="1" ht="15"/>
    <row r="4060" s="7" customFormat="1" ht="15"/>
    <row r="4061" s="7" customFormat="1" ht="15"/>
    <row r="4062" s="7" customFormat="1" ht="15"/>
    <row r="4063" s="7" customFormat="1" ht="15"/>
    <row r="4064" s="7" customFormat="1" ht="15"/>
    <row r="4065" s="7" customFormat="1" ht="15"/>
    <row r="4066" s="7" customFormat="1" ht="15"/>
    <row r="4067" s="7" customFormat="1" ht="15"/>
    <row r="4068" s="7" customFormat="1" ht="15"/>
    <row r="4069" s="7" customFormat="1" ht="15"/>
    <row r="4070" s="7" customFormat="1" ht="15"/>
    <row r="4071" s="7" customFormat="1" ht="15"/>
    <row r="4072" s="7" customFormat="1" ht="15"/>
    <row r="4073" s="7" customFormat="1" ht="15"/>
    <row r="4074" s="7" customFormat="1" ht="15"/>
    <row r="4075" s="7" customFormat="1" ht="15"/>
    <row r="4076" s="7" customFormat="1" ht="15"/>
    <row r="4077" s="7" customFormat="1" ht="15"/>
    <row r="4078" s="7" customFormat="1" ht="15"/>
    <row r="4079" s="7" customFormat="1" ht="15"/>
    <row r="4080" s="7" customFormat="1" ht="15"/>
    <row r="4081" s="7" customFormat="1" ht="15"/>
    <row r="4082" s="7" customFormat="1" ht="15"/>
    <row r="4083" s="7" customFormat="1" ht="15"/>
    <row r="4084" s="7" customFormat="1" ht="15"/>
    <row r="4085" s="7" customFormat="1" ht="15"/>
    <row r="4086" s="7" customFormat="1" ht="15"/>
    <row r="4087" s="7" customFormat="1" ht="15"/>
    <row r="4088" s="7" customFormat="1" ht="15"/>
    <row r="4089" s="7" customFormat="1" ht="15"/>
    <row r="4090" s="7" customFormat="1" ht="15"/>
    <row r="4091" s="7" customFormat="1" ht="15"/>
    <row r="4092" s="7" customFormat="1" ht="15"/>
    <row r="4093" s="7" customFormat="1" ht="15"/>
    <row r="4094" s="7" customFormat="1" ht="15"/>
    <row r="4095" s="7" customFormat="1" ht="15"/>
    <row r="4096" s="7" customFormat="1" ht="15"/>
    <row r="4097" s="7" customFormat="1" ht="15"/>
    <row r="4098" s="7" customFormat="1" ht="15"/>
    <row r="4099" s="7" customFormat="1" ht="15"/>
    <row r="4100" s="7" customFormat="1" ht="15"/>
    <row r="4101" s="7" customFormat="1" ht="15"/>
    <row r="4102" s="7" customFormat="1" ht="15"/>
    <row r="4103" s="7" customFormat="1" ht="15"/>
    <row r="4104" s="7" customFormat="1" ht="15"/>
    <row r="4105" s="7" customFormat="1" ht="15"/>
    <row r="4106" s="7" customFormat="1" ht="15"/>
    <row r="4107" s="7" customFormat="1" ht="15"/>
    <row r="4108" s="7" customFormat="1" ht="15"/>
    <row r="4109" s="7" customFormat="1" ht="15"/>
    <row r="4110" s="7" customFormat="1" ht="15"/>
    <row r="4111" s="7" customFormat="1" ht="15"/>
    <row r="4112" s="7" customFormat="1" ht="15"/>
    <row r="4113" s="7" customFormat="1" ht="15"/>
    <row r="4114" s="7" customFormat="1" ht="15"/>
    <row r="4115" s="7" customFormat="1" ht="15"/>
    <row r="4116" s="7" customFormat="1" ht="15"/>
    <row r="4117" s="7" customFormat="1" ht="15"/>
    <row r="4118" s="7" customFormat="1" ht="15"/>
    <row r="4119" s="7" customFormat="1" ht="15"/>
    <row r="4120" s="7" customFormat="1" ht="15"/>
    <row r="4121" s="7" customFormat="1" ht="15"/>
    <row r="4122" s="7" customFormat="1" ht="15"/>
    <row r="4123" s="7" customFormat="1" ht="15"/>
    <row r="4124" s="7" customFormat="1" ht="15"/>
    <row r="4125" s="7" customFormat="1" ht="15"/>
    <row r="4126" s="7" customFormat="1" ht="15"/>
    <row r="4127" s="7" customFormat="1" ht="15"/>
    <row r="4128" s="7" customFormat="1" ht="15"/>
    <row r="4129" s="7" customFormat="1" ht="15"/>
    <row r="4130" s="7" customFormat="1" ht="15"/>
    <row r="4131" s="7" customFormat="1" ht="15"/>
    <row r="4132" s="7" customFormat="1" ht="15"/>
  </sheetData>
  <sheetProtection/>
  <mergeCells count="1356">
    <mergeCell ref="A176:B176"/>
    <mergeCell ref="BT146:BU146"/>
    <mergeCell ref="A172:B172"/>
    <mergeCell ref="C172:BU172"/>
    <mergeCell ref="A175:B175"/>
    <mergeCell ref="C175:BU175"/>
    <mergeCell ref="AN155:AT155"/>
    <mergeCell ref="AU151:BA151"/>
    <mergeCell ref="AU152:BA152"/>
    <mergeCell ref="BG155:BM155"/>
    <mergeCell ref="A178:B178"/>
    <mergeCell ref="C178:BU178"/>
    <mergeCell ref="A174:B174"/>
    <mergeCell ref="C174:T174"/>
    <mergeCell ref="U174:AA174"/>
    <mergeCell ref="BT169:BU169"/>
    <mergeCell ref="A173:B173"/>
    <mergeCell ref="C173:BU173"/>
    <mergeCell ref="BT171:BU171"/>
    <mergeCell ref="BG171:BM171"/>
    <mergeCell ref="C141:BU141"/>
    <mergeCell ref="A144:B144"/>
    <mergeCell ref="C144:BU144"/>
    <mergeCell ref="A149:B149"/>
    <mergeCell ref="C149:BU149"/>
    <mergeCell ref="A168:B168"/>
    <mergeCell ref="C168:BU168"/>
    <mergeCell ref="BT165:BU165"/>
    <mergeCell ref="BN146:BS146"/>
    <mergeCell ref="BB155:BF155"/>
    <mergeCell ref="U122:AA122"/>
    <mergeCell ref="C123:BU123"/>
    <mergeCell ref="AB122:AH122"/>
    <mergeCell ref="BB152:BF152"/>
    <mergeCell ref="BG152:BM152"/>
    <mergeCell ref="AU189:BA189"/>
    <mergeCell ref="BG189:BM189"/>
    <mergeCell ref="BB189:BF189"/>
    <mergeCell ref="BT167:BU167"/>
    <mergeCell ref="BG167:BM167"/>
    <mergeCell ref="BB122:BF122"/>
    <mergeCell ref="AU124:BA124"/>
    <mergeCell ref="AU127:BA127"/>
    <mergeCell ref="BG127:BM127"/>
    <mergeCell ref="BN127:BS127"/>
    <mergeCell ref="AN189:AT189"/>
    <mergeCell ref="BN174:BS174"/>
    <mergeCell ref="BN189:BS189"/>
    <mergeCell ref="BG180:BM180"/>
    <mergeCell ref="C153:BU153"/>
    <mergeCell ref="U189:AA189"/>
    <mergeCell ref="U165:AA165"/>
    <mergeCell ref="BT189:BU189"/>
    <mergeCell ref="BG165:BM165"/>
    <mergeCell ref="C189:T189"/>
    <mergeCell ref="BT174:BU174"/>
    <mergeCell ref="BT180:BU180"/>
    <mergeCell ref="C167:T167"/>
    <mergeCell ref="C171:T171"/>
    <mergeCell ref="U171:AA171"/>
    <mergeCell ref="C147:BU147"/>
    <mergeCell ref="BN151:BS151"/>
    <mergeCell ref="BT151:BU151"/>
    <mergeCell ref="BT154:BU154"/>
    <mergeCell ref="AB152:AH152"/>
    <mergeCell ref="BG151:BM151"/>
    <mergeCell ref="AB151:AH151"/>
    <mergeCell ref="AN151:AT151"/>
    <mergeCell ref="U152:AA152"/>
    <mergeCell ref="AI151:AM151"/>
    <mergeCell ref="BG122:BM122"/>
    <mergeCell ref="BG146:BM146"/>
    <mergeCell ref="BG124:BM124"/>
    <mergeCell ref="BT148:BU148"/>
    <mergeCell ref="AU146:BA146"/>
    <mergeCell ref="BB146:BF146"/>
    <mergeCell ref="BG148:BM148"/>
    <mergeCell ref="AU148:BA148"/>
    <mergeCell ref="C125:BU125"/>
    <mergeCell ref="BN148:BS148"/>
    <mergeCell ref="A122:B122"/>
    <mergeCell ref="A135:B135"/>
    <mergeCell ref="C122:T122"/>
    <mergeCell ref="AU143:BA143"/>
    <mergeCell ref="AU122:BA122"/>
    <mergeCell ref="AN122:AT122"/>
    <mergeCell ref="AI122:AM122"/>
    <mergeCell ref="A138:B138"/>
    <mergeCell ref="A142:B142"/>
    <mergeCell ref="AN124:AT124"/>
    <mergeCell ref="C151:T151"/>
    <mergeCell ref="AN152:AT152"/>
    <mergeCell ref="C138:BU138"/>
    <mergeCell ref="BB143:BF143"/>
    <mergeCell ref="BB148:BF148"/>
    <mergeCell ref="BB151:BF151"/>
    <mergeCell ref="AI152:AM152"/>
    <mergeCell ref="U148:AA148"/>
    <mergeCell ref="AB140:AH140"/>
    <mergeCell ref="AI140:AM140"/>
    <mergeCell ref="A189:B189"/>
    <mergeCell ref="A148:B148"/>
    <mergeCell ref="A165:B165"/>
    <mergeCell ref="AB189:AH189"/>
    <mergeCell ref="AB148:AH148"/>
    <mergeCell ref="AB165:AH165"/>
    <mergeCell ref="A151:B151"/>
    <mergeCell ref="A152:B152"/>
    <mergeCell ref="U151:AA151"/>
    <mergeCell ref="A150:B150"/>
    <mergeCell ref="BT84:BU84"/>
    <mergeCell ref="AU36:BA36"/>
    <mergeCell ref="AI148:AM148"/>
    <mergeCell ref="BT76:BU76"/>
    <mergeCell ref="BN79:BS79"/>
    <mergeCell ref="AN148:AT148"/>
    <mergeCell ref="BG140:BM140"/>
    <mergeCell ref="BT122:BU122"/>
    <mergeCell ref="BN122:BS122"/>
    <mergeCell ref="BB124:BF124"/>
    <mergeCell ref="BT85:BU85"/>
    <mergeCell ref="BG84:BM84"/>
    <mergeCell ref="BB81:BF81"/>
    <mergeCell ref="BN85:BS85"/>
    <mergeCell ref="C80:BU80"/>
    <mergeCell ref="AB85:AH85"/>
    <mergeCell ref="BN84:BS84"/>
    <mergeCell ref="AN85:AT85"/>
    <mergeCell ref="AB81:AH81"/>
    <mergeCell ref="AU81:BA81"/>
    <mergeCell ref="BN90:BS90"/>
    <mergeCell ref="A82:B82"/>
    <mergeCell ref="C87:T87"/>
    <mergeCell ref="BT81:BU81"/>
    <mergeCell ref="C85:T85"/>
    <mergeCell ref="BN88:BS88"/>
    <mergeCell ref="A89:B89"/>
    <mergeCell ref="AI87:AM87"/>
    <mergeCell ref="C88:T88"/>
    <mergeCell ref="U87:AA87"/>
    <mergeCell ref="C34:V34"/>
    <mergeCell ref="BH34:BM34"/>
    <mergeCell ref="AU60:BA60"/>
    <mergeCell ref="BB60:BF60"/>
    <mergeCell ref="W43:AK43"/>
    <mergeCell ref="AL43:AZ43"/>
    <mergeCell ref="BA40:BO40"/>
    <mergeCell ref="W34:AC34"/>
    <mergeCell ref="BH36:BM36"/>
    <mergeCell ref="AL51:AZ51"/>
    <mergeCell ref="BT79:BU79"/>
    <mergeCell ref="C74:BU74"/>
    <mergeCell ref="AB63:AH63"/>
    <mergeCell ref="AB76:AH76"/>
    <mergeCell ref="BG76:BM76"/>
    <mergeCell ref="C76:T76"/>
    <mergeCell ref="C63:T63"/>
    <mergeCell ref="AB66:AH66"/>
    <mergeCell ref="AB72:AH72"/>
    <mergeCell ref="BG72:BM72"/>
    <mergeCell ref="C83:BU83"/>
    <mergeCell ref="AN60:AT60"/>
    <mergeCell ref="A80:B80"/>
    <mergeCell ref="AB79:AH79"/>
    <mergeCell ref="AB84:AH84"/>
    <mergeCell ref="C79:T79"/>
    <mergeCell ref="C73:BU73"/>
    <mergeCell ref="AI66:AM66"/>
    <mergeCell ref="C72:T72"/>
    <mergeCell ref="BT72:BU72"/>
    <mergeCell ref="AN76:AT76"/>
    <mergeCell ref="AN81:AT81"/>
    <mergeCell ref="BG81:BM81"/>
    <mergeCell ref="C81:T81"/>
    <mergeCell ref="A84:B84"/>
    <mergeCell ref="U76:AA76"/>
    <mergeCell ref="A83:B83"/>
    <mergeCell ref="BB84:BF84"/>
    <mergeCell ref="AN79:AT79"/>
    <mergeCell ref="BG79:BM79"/>
    <mergeCell ref="A34:B34"/>
    <mergeCell ref="BG59:BU59"/>
    <mergeCell ref="AL40:AZ40"/>
    <mergeCell ref="AJ34:AN34"/>
    <mergeCell ref="AJ36:AN36"/>
    <mergeCell ref="W54:AK54"/>
    <mergeCell ref="BN34:BS34"/>
    <mergeCell ref="BN36:BS36"/>
    <mergeCell ref="BT36:BU36"/>
    <mergeCell ref="BT34:BU34"/>
    <mergeCell ref="A88:B88"/>
    <mergeCell ref="A87:B87"/>
    <mergeCell ref="A85:B85"/>
    <mergeCell ref="U81:AA81"/>
    <mergeCell ref="A79:B79"/>
    <mergeCell ref="A86:B86"/>
    <mergeCell ref="U84:AA84"/>
    <mergeCell ref="C86:BU86"/>
    <mergeCell ref="BB85:BF85"/>
    <mergeCell ref="AU84:BA84"/>
    <mergeCell ref="U85:AA85"/>
    <mergeCell ref="AU85:BA85"/>
    <mergeCell ref="AD33:AI33"/>
    <mergeCell ref="AO33:AT33"/>
    <mergeCell ref="C36:V36"/>
    <mergeCell ref="W36:AC36"/>
    <mergeCell ref="AU63:BA63"/>
    <mergeCell ref="C68:BU68"/>
    <mergeCell ref="U79:AA79"/>
    <mergeCell ref="BN76:BS76"/>
    <mergeCell ref="AU29:BA29"/>
    <mergeCell ref="AD34:AI34"/>
    <mergeCell ref="U66:AA66"/>
    <mergeCell ref="BA52:BO52"/>
    <mergeCell ref="AL53:AZ53"/>
    <mergeCell ref="BA53:BO53"/>
    <mergeCell ref="AO36:AT36"/>
    <mergeCell ref="BA55:BO55"/>
    <mergeCell ref="AD36:AI36"/>
    <mergeCell ref="BB36:BG36"/>
    <mergeCell ref="BT33:BU33"/>
    <mergeCell ref="AD28:AI28"/>
    <mergeCell ref="AO34:AT34"/>
    <mergeCell ref="AU34:BA34"/>
    <mergeCell ref="BB34:BG34"/>
    <mergeCell ref="BT31:BU31"/>
    <mergeCell ref="AD31:AI31"/>
    <mergeCell ref="AJ31:AN31"/>
    <mergeCell ref="AJ33:AN33"/>
    <mergeCell ref="BN33:BS33"/>
    <mergeCell ref="BA51:BO51"/>
    <mergeCell ref="BJ39:BN39"/>
    <mergeCell ref="BA41:BO41"/>
    <mergeCell ref="AL42:AZ42"/>
    <mergeCell ref="BA49:BO49"/>
    <mergeCell ref="BA47:BO47"/>
    <mergeCell ref="BA43:BO43"/>
    <mergeCell ref="BA45:BO45"/>
    <mergeCell ref="BA46:BO46"/>
    <mergeCell ref="A29:B29"/>
    <mergeCell ref="A31:B31"/>
    <mergeCell ref="BN28:BS28"/>
    <mergeCell ref="BN29:BS29"/>
    <mergeCell ref="BH31:BM31"/>
    <mergeCell ref="BH33:BM33"/>
    <mergeCell ref="AU33:BA33"/>
    <mergeCell ref="BB33:BG33"/>
    <mergeCell ref="C32:BU32"/>
    <mergeCell ref="W31:AC31"/>
    <mergeCell ref="AO24:BG24"/>
    <mergeCell ref="BH25:BM25"/>
    <mergeCell ref="BN31:BS31"/>
    <mergeCell ref="BB26:BG26"/>
    <mergeCell ref="BH24:BU24"/>
    <mergeCell ref="BB29:BG29"/>
    <mergeCell ref="BB31:BG31"/>
    <mergeCell ref="BN25:BS25"/>
    <mergeCell ref="BT25:BU25"/>
    <mergeCell ref="AU26:BA26"/>
    <mergeCell ref="BN26:BS26"/>
    <mergeCell ref="BT26:BU26"/>
    <mergeCell ref="BT28:BU28"/>
    <mergeCell ref="A53:B53"/>
    <mergeCell ref="C53:V53"/>
    <mergeCell ref="W53:AK53"/>
    <mergeCell ref="BH26:BM26"/>
    <mergeCell ref="BH28:BM28"/>
    <mergeCell ref="BH29:BM29"/>
    <mergeCell ref="AO26:AT26"/>
    <mergeCell ref="W28:AC28"/>
    <mergeCell ref="C27:BU27"/>
    <mergeCell ref="BT29:BU29"/>
    <mergeCell ref="A52:B52"/>
    <mergeCell ref="C52:V52"/>
    <mergeCell ref="W52:AK52"/>
    <mergeCell ref="AL52:AZ52"/>
    <mergeCell ref="A36:B36"/>
    <mergeCell ref="A33:B33"/>
    <mergeCell ref="C33:V33"/>
    <mergeCell ref="W33:AC33"/>
    <mergeCell ref="A27:B27"/>
    <mergeCell ref="F38:G38"/>
    <mergeCell ref="AO28:AT28"/>
    <mergeCell ref="AO29:AT29"/>
    <mergeCell ref="AO31:AT31"/>
    <mergeCell ref="A28:B28"/>
    <mergeCell ref="C28:V28"/>
    <mergeCell ref="A32:B32"/>
    <mergeCell ref="AJ28:AN28"/>
    <mergeCell ref="AU31:BA31"/>
    <mergeCell ref="AU28:BA28"/>
    <mergeCell ref="BB28:BG28"/>
    <mergeCell ref="A26:B26"/>
    <mergeCell ref="C26:V26"/>
    <mergeCell ref="W26:AC26"/>
    <mergeCell ref="AD26:AI26"/>
    <mergeCell ref="AJ26:AN26"/>
    <mergeCell ref="A30:B30"/>
    <mergeCell ref="C30:BU30"/>
    <mergeCell ref="AT1:BL1"/>
    <mergeCell ref="AT2:BK2"/>
    <mergeCell ref="AT3:BJ3"/>
    <mergeCell ref="A24:B25"/>
    <mergeCell ref="C24:V25"/>
    <mergeCell ref="W24:AN24"/>
    <mergeCell ref="W25:AC25"/>
    <mergeCell ref="AD25:AI25"/>
    <mergeCell ref="U20:BQ20"/>
    <mergeCell ref="A9:BQ9"/>
    <mergeCell ref="A65:B65"/>
    <mergeCell ref="C65:BU65"/>
    <mergeCell ref="A54:B54"/>
    <mergeCell ref="C54:V54"/>
    <mergeCell ref="A61:B61"/>
    <mergeCell ref="C61:BU61"/>
    <mergeCell ref="BT60:BU60"/>
    <mergeCell ref="C59:T60"/>
    <mergeCell ref="BN60:BS60"/>
    <mergeCell ref="BT58:BU58"/>
    <mergeCell ref="U63:AA63"/>
    <mergeCell ref="A55:B55"/>
    <mergeCell ref="C55:V55"/>
    <mergeCell ref="W55:AK55"/>
    <mergeCell ref="A59:B60"/>
    <mergeCell ref="U60:AA60"/>
    <mergeCell ref="A63:B63"/>
    <mergeCell ref="AI60:AM60"/>
    <mergeCell ref="AL55:AZ55"/>
    <mergeCell ref="AN59:BF59"/>
    <mergeCell ref="AB69:AH69"/>
    <mergeCell ref="U118:AA118"/>
    <mergeCell ref="AB105:AH105"/>
    <mergeCell ref="AB91:AH91"/>
    <mergeCell ref="C104:BU104"/>
    <mergeCell ref="BN94:BS94"/>
    <mergeCell ref="BG105:BM105"/>
    <mergeCell ref="AB118:AH118"/>
    <mergeCell ref="AN84:AT84"/>
    <mergeCell ref="AI81:AM81"/>
    <mergeCell ref="A51:B51"/>
    <mergeCell ref="C51:V51"/>
    <mergeCell ref="W51:AK51"/>
    <mergeCell ref="A62:B62"/>
    <mergeCell ref="F57:G57"/>
    <mergeCell ref="A112:B112"/>
    <mergeCell ref="A66:B66"/>
    <mergeCell ref="C84:T84"/>
    <mergeCell ref="AI72:AM72"/>
    <mergeCell ref="A111:B111"/>
    <mergeCell ref="A50:B50"/>
    <mergeCell ref="C50:V50"/>
    <mergeCell ref="W50:AK50"/>
    <mergeCell ref="AL50:AZ50"/>
    <mergeCell ref="BA50:BO50"/>
    <mergeCell ref="A48:B48"/>
    <mergeCell ref="C48:V48"/>
    <mergeCell ref="W48:AK48"/>
    <mergeCell ref="AL48:AZ48"/>
    <mergeCell ref="A49:B49"/>
    <mergeCell ref="C49:V49"/>
    <mergeCell ref="W49:AK49"/>
    <mergeCell ref="AL49:AZ49"/>
    <mergeCell ref="A46:B46"/>
    <mergeCell ref="C46:V46"/>
    <mergeCell ref="AL46:AZ46"/>
    <mergeCell ref="A47:B47"/>
    <mergeCell ref="C47:V47"/>
    <mergeCell ref="W47:AK47"/>
    <mergeCell ref="AL47:AZ47"/>
    <mergeCell ref="W46:AK46"/>
    <mergeCell ref="W41:AK41"/>
    <mergeCell ref="A45:B45"/>
    <mergeCell ref="C45:V45"/>
    <mergeCell ref="W45:AK45"/>
    <mergeCell ref="AL45:AZ45"/>
    <mergeCell ref="C43:V43"/>
    <mergeCell ref="W42:AK42"/>
    <mergeCell ref="AL41:AZ41"/>
    <mergeCell ref="A40:B40"/>
    <mergeCell ref="W40:AK40"/>
    <mergeCell ref="A42:B42"/>
    <mergeCell ref="C42:V42"/>
    <mergeCell ref="A44:B44"/>
    <mergeCell ref="C44:V44"/>
    <mergeCell ref="W44:AK44"/>
    <mergeCell ref="A41:B41"/>
    <mergeCell ref="C41:V41"/>
    <mergeCell ref="A115:B115"/>
    <mergeCell ref="BG60:BM60"/>
    <mergeCell ref="BA42:BO42"/>
    <mergeCell ref="BA48:BO48"/>
    <mergeCell ref="U59:AM59"/>
    <mergeCell ref="AB60:AH60"/>
    <mergeCell ref="U91:AA91"/>
    <mergeCell ref="C82:BU82"/>
    <mergeCell ref="A68:B68"/>
    <mergeCell ref="A73:B73"/>
    <mergeCell ref="A116:B116"/>
    <mergeCell ref="A113:B113"/>
    <mergeCell ref="A114:B114"/>
    <mergeCell ref="A74:B74"/>
    <mergeCell ref="A81:B81"/>
    <mergeCell ref="A75:B75"/>
    <mergeCell ref="A90:B90"/>
    <mergeCell ref="A76:B76"/>
    <mergeCell ref="A78:B78"/>
    <mergeCell ref="A91:B91"/>
    <mergeCell ref="A69:B69"/>
    <mergeCell ref="C77:BU77"/>
    <mergeCell ref="BB76:BF76"/>
    <mergeCell ref="AI69:AM69"/>
    <mergeCell ref="BB69:BF69"/>
    <mergeCell ref="C40:V40"/>
    <mergeCell ref="A43:B43"/>
    <mergeCell ref="AL44:AZ44"/>
    <mergeCell ref="A71:B71"/>
    <mergeCell ref="BN72:BS72"/>
    <mergeCell ref="C62:BU62"/>
    <mergeCell ref="AN63:AT63"/>
    <mergeCell ref="BG66:BM66"/>
    <mergeCell ref="BT63:BU63"/>
    <mergeCell ref="AU66:BA66"/>
    <mergeCell ref="BB63:BF63"/>
    <mergeCell ref="BB66:BF66"/>
    <mergeCell ref="AN66:AT66"/>
    <mergeCell ref="C66:T66"/>
    <mergeCell ref="BT66:BU66"/>
    <mergeCell ref="AT4:BS4"/>
    <mergeCell ref="A8:BS8"/>
    <mergeCell ref="H11:O11"/>
    <mergeCell ref="Q11:BS11"/>
    <mergeCell ref="Q17:W17"/>
    <mergeCell ref="H12:O12"/>
    <mergeCell ref="Q12:BQ12"/>
    <mergeCell ref="Q14:BQ14"/>
    <mergeCell ref="H15:O15"/>
    <mergeCell ref="Q15:BQ15"/>
    <mergeCell ref="H17:O17"/>
    <mergeCell ref="H14:O14"/>
    <mergeCell ref="BV22:BZ22"/>
    <mergeCell ref="AI118:AM118"/>
    <mergeCell ref="AN116:AT116"/>
    <mergeCell ref="AN118:AT118"/>
    <mergeCell ref="AU69:BA69"/>
    <mergeCell ref="AI85:AM85"/>
    <mergeCell ref="C31:V31"/>
    <mergeCell ref="AI116:AM116"/>
    <mergeCell ref="Q18:W18"/>
    <mergeCell ref="Z18:BQ18"/>
    <mergeCell ref="C29:V29"/>
    <mergeCell ref="W29:AC29"/>
    <mergeCell ref="U69:AA69"/>
    <mergeCell ref="BN63:BS63"/>
    <mergeCell ref="AI63:AM63"/>
    <mergeCell ref="BN69:BS69"/>
    <mergeCell ref="AJ29:AN29"/>
    <mergeCell ref="BA54:BO54"/>
    <mergeCell ref="Z17:BQ17"/>
    <mergeCell ref="AJ25:AN25"/>
    <mergeCell ref="AO25:AT25"/>
    <mergeCell ref="AU25:BA25"/>
    <mergeCell ref="BB25:BG25"/>
    <mergeCell ref="BN66:BS66"/>
    <mergeCell ref="AL54:AZ54"/>
    <mergeCell ref="BA44:BO44"/>
    <mergeCell ref="C64:BU64"/>
    <mergeCell ref="H18:O18"/>
    <mergeCell ref="AD29:AI29"/>
    <mergeCell ref="BG63:BM63"/>
    <mergeCell ref="BG102:BM102"/>
    <mergeCell ref="AU102:BA102"/>
    <mergeCell ref="BG85:BM85"/>
    <mergeCell ref="AN72:AT72"/>
    <mergeCell ref="AI84:AM84"/>
    <mergeCell ref="AU72:BA72"/>
    <mergeCell ref="AU94:BA94"/>
    <mergeCell ref="BB94:BF94"/>
    <mergeCell ref="BT87:BU87"/>
    <mergeCell ref="BT97:BU97"/>
    <mergeCell ref="C78:BU78"/>
    <mergeCell ref="BN81:BS81"/>
    <mergeCell ref="C112:BU112"/>
    <mergeCell ref="BT94:BU94"/>
    <mergeCell ref="AI91:AM91"/>
    <mergeCell ref="C101:BU101"/>
    <mergeCell ref="BT88:BU88"/>
    <mergeCell ref="AI79:AM79"/>
    <mergeCell ref="C113:T113"/>
    <mergeCell ref="BB116:BF116"/>
    <mergeCell ref="C116:T116"/>
    <mergeCell ref="BN116:BS116"/>
    <mergeCell ref="AI113:AM113"/>
    <mergeCell ref="U116:AA116"/>
    <mergeCell ref="BG116:BM116"/>
    <mergeCell ref="AU116:BA116"/>
    <mergeCell ref="AB113:AH113"/>
    <mergeCell ref="AI114:AM114"/>
    <mergeCell ref="AN114:AT114"/>
    <mergeCell ref="BT118:BU118"/>
    <mergeCell ref="BB113:BF113"/>
    <mergeCell ref="AN113:AT113"/>
    <mergeCell ref="AU113:BA113"/>
    <mergeCell ref="BB118:BF118"/>
    <mergeCell ref="BN118:BS118"/>
    <mergeCell ref="BT116:BU116"/>
    <mergeCell ref="BT113:BU113"/>
    <mergeCell ref="BG118:BM118"/>
    <mergeCell ref="BT222:BU222"/>
    <mergeCell ref="AN119:AT119"/>
    <mergeCell ref="AU119:BA119"/>
    <mergeCell ref="BG119:BM119"/>
    <mergeCell ref="BN119:BS119"/>
    <mergeCell ref="BB119:BF119"/>
    <mergeCell ref="BB219:BF219"/>
    <mergeCell ref="AU165:BA165"/>
    <mergeCell ref="BN152:BS152"/>
    <mergeCell ref="BT152:BU152"/>
    <mergeCell ref="C121:T121"/>
    <mergeCell ref="AI121:AM121"/>
    <mergeCell ref="BN222:BS222"/>
    <mergeCell ref="C135:T135"/>
    <mergeCell ref="C119:T119"/>
    <mergeCell ref="BB223:BF223"/>
    <mergeCell ref="BG223:BM223"/>
    <mergeCell ref="BN223:BS223"/>
    <mergeCell ref="AI146:AM146"/>
    <mergeCell ref="F221:AM221"/>
    <mergeCell ref="AI222:AM222"/>
    <mergeCell ref="AU218:BA218"/>
    <mergeCell ref="F218:AM218"/>
    <mergeCell ref="AB155:AH155"/>
    <mergeCell ref="U117:AM117"/>
    <mergeCell ref="AN117:BF117"/>
    <mergeCell ref="AN121:AT121"/>
    <mergeCell ref="AU121:BA121"/>
    <mergeCell ref="U121:AA121"/>
    <mergeCell ref="AB121:AH121"/>
    <mergeCell ref="AI219:AM219"/>
    <mergeCell ref="AI189:AM189"/>
    <mergeCell ref="AI167:AM167"/>
    <mergeCell ref="C145:BU145"/>
    <mergeCell ref="BN218:BS218"/>
    <mergeCell ref="C219:T219"/>
    <mergeCell ref="AU155:BA155"/>
    <mergeCell ref="BG154:BM154"/>
    <mergeCell ref="BN154:BS154"/>
    <mergeCell ref="BB165:BF165"/>
    <mergeCell ref="A117:B118"/>
    <mergeCell ref="U119:AA119"/>
    <mergeCell ref="AB119:AH119"/>
    <mergeCell ref="AI119:AM119"/>
    <mergeCell ref="AU118:BA118"/>
    <mergeCell ref="BG117:BU117"/>
    <mergeCell ref="AB116:AH116"/>
    <mergeCell ref="BG114:BM114"/>
    <mergeCell ref="BT119:BU119"/>
    <mergeCell ref="BT121:BU121"/>
    <mergeCell ref="AB87:AH87"/>
    <mergeCell ref="AB88:AH88"/>
    <mergeCell ref="AB90:AH90"/>
    <mergeCell ref="BG87:BM87"/>
    <mergeCell ref="AU87:BA87"/>
    <mergeCell ref="BN121:BS121"/>
    <mergeCell ref="BG121:BM121"/>
    <mergeCell ref="AI90:AM90"/>
    <mergeCell ref="AN102:AT102"/>
    <mergeCell ref="AN99:AT99"/>
    <mergeCell ref="AN97:AT97"/>
    <mergeCell ref="AN94:AT94"/>
    <mergeCell ref="AU91:BA91"/>
    <mergeCell ref="AU97:BA97"/>
    <mergeCell ref="C93:BU93"/>
    <mergeCell ref="C96:BU96"/>
    <mergeCell ref="BT90:BU90"/>
    <mergeCell ref="BB88:BF88"/>
    <mergeCell ref="BG88:BM88"/>
    <mergeCell ref="BG90:BM90"/>
    <mergeCell ref="C89:BU89"/>
    <mergeCell ref="AN90:AT90"/>
    <mergeCell ref="AU88:BA88"/>
    <mergeCell ref="AU90:BA90"/>
    <mergeCell ref="AI88:AM88"/>
    <mergeCell ref="C90:T90"/>
    <mergeCell ref="BN87:BS87"/>
    <mergeCell ref="AN87:AT87"/>
    <mergeCell ref="AN88:AT88"/>
    <mergeCell ref="BG91:BM91"/>
    <mergeCell ref="A94:B94"/>
    <mergeCell ref="A96:B96"/>
    <mergeCell ref="BB87:BF87"/>
    <mergeCell ref="U88:AA88"/>
    <mergeCell ref="U90:AA90"/>
    <mergeCell ref="BB90:BF90"/>
    <mergeCell ref="A92:B92"/>
    <mergeCell ref="AN91:AT91"/>
    <mergeCell ref="C94:T94"/>
    <mergeCell ref="AB94:AH94"/>
    <mergeCell ref="U94:AA94"/>
    <mergeCell ref="A93:B93"/>
    <mergeCell ref="C92:BU92"/>
    <mergeCell ref="BB97:BF97"/>
    <mergeCell ref="BG97:BM97"/>
    <mergeCell ref="AI97:AM97"/>
    <mergeCell ref="BN99:BS99"/>
    <mergeCell ref="BG99:BM99"/>
    <mergeCell ref="C91:T91"/>
    <mergeCell ref="C99:T99"/>
    <mergeCell ref="C97:T97"/>
    <mergeCell ref="BG94:BM94"/>
    <mergeCell ref="AB99:AH99"/>
    <mergeCell ref="A97:B97"/>
    <mergeCell ref="AI94:AM94"/>
    <mergeCell ref="A104:B104"/>
    <mergeCell ref="A102:B102"/>
    <mergeCell ref="A99:B99"/>
    <mergeCell ref="AI102:AM102"/>
    <mergeCell ref="A103:B103"/>
    <mergeCell ref="U97:AA97"/>
    <mergeCell ref="AB97:AH97"/>
    <mergeCell ref="C103:BU103"/>
    <mergeCell ref="AI105:AM105"/>
    <mergeCell ref="AI99:AM99"/>
    <mergeCell ref="AB102:AH102"/>
    <mergeCell ref="AU105:BA105"/>
    <mergeCell ref="A98:B98"/>
    <mergeCell ref="U99:AA99"/>
    <mergeCell ref="AU99:BA99"/>
    <mergeCell ref="A105:B105"/>
    <mergeCell ref="C105:T105"/>
    <mergeCell ref="A101:B101"/>
    <mergeCell ref="BT99:BU99"/>
    <mergeCell ref="BN97:BS97"/>
    <mergeCell ref="BT221:BU221"/>
    <mergeCell ref="C98:BU98"/>
    <mergeCell ref="C102:T102"/>
    <mergeCell ref="U102:AA102"/>
    <mergeCell ref="AN218:AT218"/>
    <mergeCell ref="BB102:BF102"/>
    <mergeCell ref="BN102:BS102"/>
    <mergeCell ref="U111:AA111"/>
    <mergeCell ref="BB218:BF218"/>
    <mergeCell ref="BG221:BM221"/>
    <mergeCell ref="U224:AM224"/>
    <mergeCell ref="AU222:BA222"/>
    <mergeCell ref="BG222:BM222"/>
    <mergeCell ref="U223:AA223"/>
    <mergeCell ref="AB223:AH223"/>
    <mergeCell ref="U222:AA222"/>
    <mergeCell ref="AB222:AH222"/>
    <mergeCell ref="AU219:BA219"/>
    <mergeCell ref="AU221:BA221"/>
    <mergeCell ref="BB221:BF221"/>
    <mergeCell ref="H220:BU220"/>
    <mergeCell ref="BN227:BS227"/>
    <mergeCell ref="BB222:BF222"/>
    <mergeCell ref="BB224:BF224"/>
    <mergeCell ref="BG224:BM224"/>
    <mergeCell ref="AN222:AT222"/>
    <mergeCell ref="AN223:AT223"/>
    <mergeCell ref="AU223:BA223"/>
    <mergeCell ref="A229:B229"/>
    <mergeCell ref="A230:B230"/>
    <mergeCell ref="A231:B231"/>
    <mergeCell ref="A232:B232"/>
    <mergeCell ref="U219:AA219"/>
    <mergeCell ref="U227:AM227"/>
    <mergeCell ref="A219:B219"/>
    <mergeCell ref="A228:B228"/>
    <mergeCell ref="F220:G220"/>
    <mergeCell ref="AI232:AT232"/>
    <mergeCell ref="A227:B227"/>
    <mergeCell ref="C111:T111"/>
    <mergeCell ref="A218:B218"/>
    <mergeCell ref="A123:B123"/>
    <mergeCell ref="A145:B145"/>
    <mergeCell ref="A226:B226"/>
    <mergeCell ref="C143:T143"/>
    <mergeCell ref="C117:T118"/>
    <mergeCell ref="A119:B119"/>
    <mergeCell ref="A121:B121"/>
    <mergeCell ref="C114:T114"/>
    <mergeCell ref="C115:E115"/>
    <mergeCell ref="H115:BU115"/>
    <mergeCell ref="BB111:BF111"/>
    <mergeCell ref="AI108:AM108"/>
    <mergeCell ref="AI111:AM111"/>
    <mergeCell ref="BG113:BM113"/>
    <mergeCell ref="AN111:AT111"/>
    <mergeCell ref="AB111:AH111"/>
    <mergeCell ref="BN113:BS113"/>
    <mergeCell ref="A225:B225"/>
    <mergeCell ref="AU111:BA111"/>
    <mergeCell ref="BG219:BM219"/>
    <mergeCell ref="BN219:BS219"/>
    <mergeCell ref="A222:B222"/>
    <mergeCell ref="A223:B223"/>
    <mergeCell ref="AN146:AT146"/>
    <mergeCell ref="A220:B220"/>
    <mergeCell ref="A224:B224"/>
    <mergeCell ref="A221:B221"/>
    <mergeCell ref="A217:B217"/>
    <mergeCell ref="U114:AA114"/>
    <mergeCell ref="AB114:AH114"/>
    <mergeCell ref="BN114:BS114"/>
    <mergeCell ref="AU114:BA114"/>
    <mergeCell ref="F115:G115"/>
    <mergeCell ref="BB114:BF114"/>
    <mergeCell ref="BB121:BF121"/>
    <mergeCell ref="AN127:AT127"/>
    <mergeCell ref="AN140:AT140"/>
    <mergeCell ref="BN221:BS221"/>
    <mergeCell ref="AI143:AM143"/>
    <mergeCell ref="AU135:BA135"/>
    <mergeCell ref="AN219:AT219"/>
    <mergeCell ref="BT219:BU219"/>
    <mergeCell ref="BN143:BS143"/>
    <mergeCell ref="BT143:BU143"/>
    <mergeCell ref="BT218:BU218"/>
    <mergeCell ref="BG218:BM218"/>
    <mergeCell ref="AN221:AT221"/>
    <mergeCell ref="AB219:AH219"/>
    <mergeCell ref="AU154:BA154"/>
    <mergeCell ref="BT135:BU135"/>
    <mergeCell ref="U226:AM226"/>
    <mergeCell ref="H223:T223"/>
    <mergeCell ref="F225:AM225"/>
    <mergeCell ref="BN224:BS224"/>
    <mergeCell ref="BT224:BU224"/>
    <mergeCell ref="AN225:AT225"/>
    <mergeCell ref="AU225:BA225"/>
    <mergeCell ref="AI223:AM223"/>
    <mergeCell ref="AU227:BA227"/>
    <mergeCell ref="F226:T226"/>
    <mergeCell ref="BT225:BU225"/>
    <mergeCell ref="H224:T224"/>
    <mergeCell ref="BB227:BF227"/>
    <mergeCell ref="BG227:BM227"/>
    <mergeCell ref="AN226:AT226"/>
    <mergeCell ref="BN225:BS225"/>
    <mergeCell ref="BT223:BU223"/>
    <mergeCell ref="AN224:AT224"/>
    <mergeCell ref="AU224:BA224"/>
    <mergeCell ref="F229:V229"/>
    <mergeCell ref="W229:AM229"/>
    <mergeCell ref="BN228:BS228"/>
    <mergeCell ref="BG229:BM229"/>
    <mergeCell ref="BN229:BS229"/>
    <mergeCell ref="BB225:BF225"/>
    <mergeCell ref="BG225:BM225"/>
    <mergeCell ref="F227:T227"/>
    <mergeCell ref="BB226:BF226"/>
    <mergeCell ref="BG226:BM226"/>
    <mergeCell ref="BN226:BS226"/>
    <mergeCell ref="BT226:BU226"/>
    <mergeCell ref="AN227:AT227"/>
    <mergeCell ref="AU226:BA226"/>
    <mergeCell ref="BN230:BS230"/>
    <mergeCell ref="BT230:BU230"/>
    <mergeCell ref="AN229:AT229"/>
    <mergeCell ref="AU229:BA229"/>
    <mergeCell ref="F228:AM228"/>
    <mergeCell ref="BB229:BF229"/>
    <mergeCell ref="AN228:AT228"/>
    <mergeCell ref="AU228:BA228"/>
    <mergeCell ref="BB228:BF228"/>
    <mergeCell ref="BT228:BU228"/>
    <mergeCell ref="U231:AA231"/>
    <mergeCell ref="AB231:AH231"/>
    <mergeCell ref="AI231:AM231"/>
    <mergeCell ref="AN231:AT231"/>
    <mergeCell ref="AU231:BA231"/>
    <mergeCell ref="F230:AM230"/>
    <mergeCell ref="AN230:AT230"/>
    <mergeCell ref="AU230:BA230"/>
    <mergeCell ref="BG228:BM228"/>
    <mergeCell ref="U232:AA232"/>
    <mergeCell ref="AB232:AH232"/>
    <mergeCell ref="AU232:BA232"/>
    <mergeCell ref="BB230:BF230"/>
    <mergeCell ref="BT232:BU232"/>
    <mergeCell ref="BB231:BF231"/>
    <mergeCell ref="BG230:BM230"/>
    <mergeCell ref="BB232:BF232"/>
    <mergeCell ref="BG232:BM232"/>
    <mergeCell ref="BG231:BM231"/>
    <mergeCell ref="BN231:BS231"/>
    <mergeCell ref="BT231:BU231"/>
    <mergeCell ref="BN232:BS232"/>
    <mergeCell ref="C217:E217"/>
    <mergeCell ref="F217:G217"/>
    <mergeCell ref="H217:BU217"/>
    <mergeCell ref="BT229:BU229"/>
    <mergeCell ref="C232:T232"/>
    <mergeCell ref="BT227:BU227"/>
    <mergeCell ref="BT114:BU114"/>
    <mergeCell ref="C146:T146"/>
    <mergeCell ref="BN91:BS91"/>
    <mergeCell ref="BT91:BU91"/>
    <mergeCell ref="BB105:BF105"/>
    <mergeCell ref="BN105:BS105"/>
    <mergeCell ref="BT102:BU102"/>
    <mergeCell ref="BN111:BS111"/>
    <mergeCell ref="BG111:BM111"/>
    <mergeCell ref="BT111:BU111"/>
    <mergeCell ref="BN109:BS109"/>
    <mergeCell ref="BT109:BU109"/>
    <mergeCell ref="AN109:AT109"/>
    <mergeCell ref="BT105:BU105"/>
    <mergeCell ref="AN108:AT108"/>
    <mergeCell ref="AU108:BA108"/>
    <mergeCell ref="BB108:BF108"/>
    <mergeCell ref="BG108:BM108"/>
    <mergeCell ref="AN105:AT105"/>
    <mergeCell ref="BT108:BU108"/>
    <mergeCell ref="C107:BU107"/>
    <mergeCell ref="U105:AA105"/>
    <mergeCell ref="AI106:AM106"/>
    <mergeCell ref="BG143:BM143"/>
    <mergeCell ref="C126:BU126"/>
    <mergeCell ref="AI124:AM124"/>
    <mergeCell ref="U135:AA135"/>
    <mergeCell ref="C142:BU142"/>
    <mergeCell ref="BB109:BF109"/>
    <mergeCell ref="AN143:AT143"/>
    <mergeCell ref="AB124:AH124"/>
    <mergeCell ref="U127:AA127"/>
    <mergeCell ref="AB127:AH127"/>
    <mergeCell ref="U130:AA130"/>
    <mergeCell ref="AI130:AM130"/>
    <mergeCell ref="AI127:AM127"/>
    <mergeCell ref="U124:AA124"/>
    <mergeCell ref="AN137:AT137"/>
    <mergeCell ref="BB140:BF140"/>
    <mergeCell ref="C134:BU134"/>
    <mergeCell ref="AU140:BA140"/>
    <mergeCell ref="AU130:BA130"/>
    <mergeCell ref="BG130:BM130"/>
    <mergeCell ref="C130:T130"/>
    <mergeCell ref="C133:T133"/>
    <mergeCell ref="BN130:BS130"/>
    <mergeCell ref="BT130:BU130"/>
    <mergeCell ref="A128:B128"/>
    <mergeCell ref="A125:B125"/>
    <mergeCell ref="BB137:BF137"/>
    <mergeCell ref="C131:BU131"/>
    <mergeCell ref="BB127:BF127"/>
    <mergeCell ref="C124:T124"/>
    <mergeCell ref="BB130:BF130"/>
    <mergeCell ref="BT127:BU127"/>
    <mergeCell ref="A124:B124"/>
    <mergeCell ref="A126:B126"/>
    <mergeCell ref="A130:B130"/>
    <mergeCell ref="A132:B132"/>
    <mergeCell ref="C132:BU132"/>
    <mergeCell ref="AN130:AT130"/>
    <mergeCell ref="AB130:AH130"/>
    <mergeCell ref="BT124:BU124"/>
    <mergeCell ref="A129:B129"/>
    <mergeCell ref="A127:B127"/>
    <mergeCell ref="C127:T127"/>
    <mergeCell ref="C129:BU129"/>
    <mergeCell ref="A136:B136"/>
    <mergeCell ref="C136:BU136"/>
    <mergeCell ref="BN133:BS133"/>
    <mergeCell ref="U133:AA133"/>
    <mergeCell ref="AB133:AH133"/>
    <mergeCell ref="AI133:AM133"/>
    <mergeCell ref="AU133:BA133"/>
    <mergeCell ref="BB133:BF133"/>
    <mergeCell ref="BN135:BS135"/>
    <mergeCell ref="BB135:BF135"/>
    <mergeCell ref="A147:B147"/>
    <mergeCell ref="A146:B146"/>
    <mergeCell ref="A143:B143"/>
    <mergeCell ref="A131:B131"/>
    <mergeCell ref="U137:AA137"/>
    <mergeCell ref="AB137:AH137"/>
    <mergeCell ref="AB135:AH135"/>
    <mergeCell ref="A133:B133"/>
    <mergeCell ref="A137:B137"/>
    <mergeCell ref="C137:T137"/>
    <mergeCell ref="A139:B139"/>
    <mergeCell ref="C139:BU139"/>
    <mergeCell ref="BT140:BU140"/>
    <mergeCell ref="A140:B140"/>
    <mergeCell ref="U143:AA143"/>
    <mergeCell ref="U146:AA146"/>
    <mergeCell ref="AB146:AH146"/>
    <mergeCell ref="U140:AA140"/>
    <mergeCell ref="AB143:AH143"/>
    <mergeCell ref="A141:B141"/>
    <mergeCell ref="U154:AA154"/>
    <mergeCell ref="C152:T152"/>
    <mergeCell ref="C150:BU150"/>
    <mergeCell ref="BG137:BM137"/>
    <mergeCell ref="BN137:BS137"/>
    <mergeCell ref="BT137:BU137"/>
    <mergeCell ref="BN140:BS140"/>
    <mergeCell ref="C140:T140"/>
    <mergeCell ref="C148:T148"/>
    <mergeCell ref="AI137:AM137"/>
    <mergeCell ref="A153:B153"/>
    <mergeCell ref="C154:T154"/>
    <mergeCell ref="C155:T155"/>
    <mergeCell ref="A154:B154"/>
    <mergeCell ref="A155:B155"/>
    <mergeCell ref="A170:B170"/>
    <mergeCell ref="A156:B156"/>
    <mergeCell ref="C156:BU156"/>
    <mergeCell ref="BG169:BM169"/>
    <mergeCell ref="BN169:BS169"/>
    <mergeCell ref="A167:B167"/>
    <mergeCell ref="A166:B166"/>
    <mergeCell ref="C165:T165"/>
    <mergeCell ref="U167:AA167"/>
    <mergeCell ref="C170:BU170"/>
    <mergeCell ref="BB167:BF167"/>
    <mergeCell ref="AU167:BA167"/>
    <mergeCell ref="AN165:AT165"/>
    <mergeCell ref="AI165:AM165"/>
    <mergeCell ref="BN165:BS165"/>
    <mergeCell ref="C166:BU166"/>
    <mergeCell ref="U155:AA155"/>
    <mergeCell ref="AI155:AM155"/>
    <mergeCell ref="BB169:BF169"/>
    <mergeCell ref="BN167:BS167"/>
    <mergeCell ref="BN155:BS155"/>
    <mergeCell ref="BT155:BU155"/>
    <mergeCell ref="AN167:AT167"/>
    <mergeCell ref="AI169:AM169"/>
    <mergeCell ref="BG159:BM159"/>
    <mergeCell ref="AB154:AH154"/>
    <mergeCell ref="BB154:BF154"/>
    <mergeCell ref="AB167:AH167"/>
    <mergeCell ref="AI154:AM154"/>
    <mergeCell ref="AB157:AH157"/>
    <mergeCell ref="AN154:AT154"/>
    <mergeCell ref="AN157:AT157"/>
    <mergeCell ref="AU161:BA161"/>
    <mergeCell ref="BB161:BF161"/>
    <mergeCell ref="AN161:AT161"/>
    <mergeCell ref="BT191:BU191"/>
    <mergeCell ref="AI191:AM191"/>
    <mergeCell ref="AU191:BA191"/>
    <mergeCell ref="AN171:AT171"/>
    <mergeCell ref="AU171:BA171"/>
    <mergeCell ref="BB171:BF171"/>
    <mergeCell ref="BT182:BU182"/>
    <mergeCell ref="BT186:BU186"/>
    <mergeCell ref="AN191:AT191"/>
    <mergeCell ref="BT188:BU188"/>
    <mergeCell ref="C192:T192"/>
    <mergeCell ref="A192:B192"/>
    <mergeCell ref="C191:T191"/>
    <mergeCell ref="AN192:AT192"/>
    <mergeCell ref="C190:BU190"/>
    <mergeCell ref="A190:B190"/>
    <mergeCell ref="A191:B191"/>
    <mergeCell ref="U191:AA191"/>
    <mergeCell ref="AB191:AH191"/>
    <mergeCell ref="BT192:BU192"/>
    <mergeCell ref="AU192:BA192"/>
    <mergeCell ref="AI192:AM192"/>
    <mergeCell ref="U192:AA192"/>
    <mergeCell ref="AB192:AH192"/>
    <mergeCell ref="BG192:BM192"/>
    <mergeCell ref="BN192:BS192"/>
    <mergeCell ref="U195:AA195"/>
    <mergeCell ref="AI195:AM195"/>
    <mergeCell ref="C195:T195"/>
    <mergeCell ref="BT195:BU195"/>
    <mergeCell ref="C193:BU193"/>
    <mergeCell ref="BT194:BU194"/>
    <mergeCell ref="BN195:BS195"/>
    <mergeCell ref="BN194:BS194"/>
    <mergeCell ref="AU194:BA194"/>
    <mergeCell ref="U194:AA194"/>
    <mergeCell ref="BG194:BM194"/>
    <mergeCell ref="BN182:BS182"/>
    <mergeCell ref="AB195:AH195"/>
    <mergeCell ref="BG195:BM195"/>
    <mergeCell ref="BB195:BF195"/>
    <mergeCell ref="BB191:BF191"/>
    <mergeCell ref="BG191:BM191"/>
    <mergeCell ref="BN191:BS191"/>
    <mergeCell ref="BB192:BF192"/>
    <mergeCell ref="AB194:AH194"/>
    <mergeCell ref="U180:AA180"/>
    <mergeCell ref="AN180:AT180"/>
    <mergeCell ref="A181:B181"/>
    <mergeCell ref="AI180:AM180"/>
    <mergeCell ref="C180:T180"/>
    <mergeCell ref="BB194:BF194"/>
    <mergeCell ref="C194:T194"/>
    <mergeCell ref="A193:B193"/>
    <mergeCell ref="AI194:AM194"/>
    <mergeCell ref="AN194:AT194"/>
    <mergeCell ref="A182:B182"/>
    <mergeCell ref="AB180:AH180"/>
    <mergeCell ref="U182:AA182"/>
    <mergeCell ref="AB182:AH182"/>
    <mergeCell ref="BB182:BF182"/>
    <mergeCell ref="A180:B180"/>
    <mergeCell ref="BB180:BF180"/>
    <mergeCell ref="AU180:BA180"/>
    <mergeCell ref="C181:BU181"/>
    <mergeCell ref="BN180:BS180"/>
    <mergeCell ref="C182:T182"/>
    <mergeCell ref="BG182:BM182"/>
    <mergeCell ref="BB184:BF184"/>
    <mergeCell ref="BG184:BM184"/>
    <mergeCell ref="AI182:AM182"/>
    <mergeCell ref="AI184:AM184"/>
    <mergeCell ref="AU182:BA182"/>
    <mergeCell ref="AN186:AT186"/>
    <mergeCell ref="AU186:BA186"/>
    <mergeCell ref="BB186:BF186"/>
    <mergeCell ref="AU188:BA188"/>
    <mergeCell ref="U184:AA184"/>
    <mergeCell ref="AB184:AH184"/>
    <mergeCell ref="U188:AA188"/>
    <mergeCell ref="AB188:AH188"/>
    <mergeCell ref="BG186:BM186"/>
    <mergeCell ref="BN186:BS186"/>
    <mergeCell ref="A188:B188"/>
    <mergeCell ref="BG188:BM188"/>
    <mergeCell ref="U186:AA186"/>
    <mergeCell ref="AB186:AH186"/>
    <mergeCell ref="AI186:AM186"/>
    <mergeCell ref="A186:B186"/>
    <mergeCell ref="C186:T186"/>
    <mergeCell ref="AI188:AM188"/>
    <mergeCell ref="A185:B185"/>
    <mergeCell ref="A183:B183"/>
    <mergeCell ref="A184:B184"/>
    <mergeCell ref="AN188:AT188"/>
    <mergeCell ref="C183:BU183"/>
    <mergeCell ref="C184:T184"/>
    <mergeCell ref="BN188:BS188"/>
    <mergeCell ref="C188:T188"/>
    <mergeCell ref="BB188:BF188"/>
    <mergeCell ref="C187:BU187"/>
    <mergeCell ref="A35:B35"/>
    <mergeCell ref="C35:BU35"/>
    <mergeCell ref="BN184:BS184"/>
    <mergeCell ref="BT184:BU184"/>
    <mergeCell ref="BT133:BU133"/>
    <mergeCell ref="AN182:AT182"/>
    <mergeCell ref="A70:B70"/>
    <mergeCell ref="AN184:AT184"/>
    <mergeCell ref="AU184:BA184"/>
    <mergeCell ref="A64:B64"/>
    <mergeCell ref="C67:BU67"/>
    <mergeCell ref="A67:B67"/>
    <mergeCell ref="C70:BU70"/>
    <mergeCell ref="U72:AA72"/>
    <mergeCell ref="BG69:BM69"/>
    <mergeCell ref="AN69:AT69"/>
    <mergeCell ref="BB72:BF72"/>
    <mergeCell ref="C69:T69"/>
    <mergeCell ref="BT69:BU69"/>
    <mergeCell ref="C71:BU71"/>
    <mergeCell ref="A109:B109"/>
    <mergeCell ref="A106:B106"/>
    <mergeCell ref="C106:T106"/>
    <mergeCell ref="U106:AA106"/>
    <mergeCell ref="AB106:AH106"/>
    <mergeCell ref="BB91:BF91"/>
    <mergeCell ref="A107:B107"/>
    <mergeCell ref="A108:B108"/>
    <mergeCell ref="AN106:AT106"/>
    <mergeCell ref="AU106:BA106"/>
    <mergeCell ref="BN108:BS108"/>
    <mergeCell ref="BB99:BF99"/>
    <mergeCell ref="A72:B72"/>
    <mergeCell ref="A95:B95"/>
    <mergeCell ref="C95:BU95"/>
    <mergeCell ref="A100:B100"/>
    <mergeCell ref="C100:BU100"/>
    <mergeCell ref="C75:BU75"/>
    <mergeCell ref="AU76:BA76"/>
    <mergeCell ref="AU79:BA79"/>
    <mergeCell ref="AI76:AM76"/>
    <mergeCell ref="BB79:BF79"/>
    <mergeCell ref="A77:B77"/>
    <mergeCell ref="A200:C200"/>
    <mergeCell ref="AV198:BD198"/>
    <mergeCell ref="BE198:BM198"/>
    <mergeCell ref="A120:B120"/>
    <mergeCell ref="A187:B187"/>
    <mergeCell ref="U169:AA169"/>
    <mergeCell ref="AB169:AH169"/>
    <mergeCell ref="BT199:BU199"/>
    <mergeCell ref="A134:B134"/>
    <mergeCell ref="AN133:AT133"/>
    <mergeCell ref="C185:BU185"/>
    <mergeCell ref="A194:B194"/>
    <mergeCell ref="A195:B195"/>
    <mergeCell ref="AN195:AT195"/>
    <mergeCell ref="AU195:BA195"/>
    <mergeCell ref="AN169:AT169"/>
    <mergeCell ref="AU169:BA169"/>
    <mergeCell ref="F197:G197"/>
    <mergeCell ref="H197:BU197"/>
    <mergeCell ref="A201:C201"/>
    <mergeCell ref="D198:Y198"/>
    <mergeCell ref="AK198:AU198"/>
    <mergeCell ref="D199:Y199"/>
    <mergeCell ref="Z199:AJ199"/>
    <mergeCell ref="AK199:AU199"/>
    <mergeCell ref="AV199:BD199"/>
    <mergeCell ref="BE199:BM199"/>
    <mergeCell ref="A202:C202"/>
    <mergeCell ref="A203:C203"/>
    <mergeCell ref="A204:C204"/>
    <mergeCell ref="BE209:BM209"/>
    <mergeCell ref="BN209:BS209"/>
    <mergeCell ref="BT198:BU198"/>
    <mergeCell ref="BN198:BS198"/>
    <mergeCell ref="Z198:AJ198"/>
    <mergeCell ref="A198:C198"/>
    <mergeCell ref="A199:C199"/>
    <mergeCell ref="A209:C209"/>
    <mergeCell ref="D209:Y209"/>
    <mergeCell ref="Z209:AJ209"/>
    <mergeCell ref="AK209:AU209"/>
    <mergeCell ref="AV209:BD209"/>
    <mergeCell ref="A205:C205"/>
    <mergeCell ref="A206:C206"/>
    <mergeCell ref="A207:C207"/>
    <mergeCell ref="A208:C208"/>
    <mergeCell ref="AK207:AU207"/>
    <mergeCell ref="BN199:BS199"/>
    <mergeCell ref="D200:Y200"/>
    <mergeCell ref="Z200:AJ200"/>
    <mergeCell ref="AK200:AU200"/>
    <mergeCell ref="AV200:BD200"/>
    <mergeCell ref="BE200:BM200"/>
    <mergeCell ref="BN200:BS200"/>
    <mergeCell ref="BT202:BU202"/>
    <mergeCell ref="BT200:BU200"/>
    <mergeCell ref="D201:Y201"/>
    <mergeCell ref="Z201:AJ201"/>
    <mergeCell ref="AK201:AU201"/>
    <mergeCell ref="AV201:BD201"/>
    <mergeCell ref="BE201:BM201"/>
    <mergeCell ref="BN201:BS201"/>
    <mergeCell ref="BT201:BU201"/>
    <mergeCell ref="D202:Y202"/>
    <mergeCell ref="AK203:AU203"/>
    <mergeCell ref="AV203:BD203"/>
    <mergeCell ref="BE203:BM203"/>
    <mergeCell ref="BN203:BS203"/>
    <mergeCell ref="Z202:AJ202"/>
    <mergeCell ref="AK202:AU202"/>
    <mergeCell ref="AV202:BD202"/>
    <mergeCell ref="BE202:BM202"/>
    <mergeCell ref="BN202:BS202"/>
    <mergeCell ref="BT203:BU203"/>
    <mergeCell ref="D204:Y204"/>
    <mergeCell ref="Z204:AJ204"/>
    <mergeCell ref="AK204:AU204"/>
    <mergeCell ref="AV204:BD204"/>
    <mergeCell ref="BE204:BM204"/>
    <mergeCell ref="BN204:BS204"/>
    <mergeCell ref="BT204:BU204"/>
    <mergeCell ref="D203:Y203"/>
    <mergeCell ref="Z203:AJ203"/>
    <mergeCell ref="BN206:BS206"/>
    <mergeCell ref="BT206:BU206"/>
    <mergeCell ref="D205:Y205"/>
    <mergeCell ref="Z205:AJ205"/>
    <mergeCell ref="AK205:AU205"/>
    <mergeCell ref="AV205:BD205"/>
    <mergeCell ref="BE205:BM205"/>
    <mergeCell ref="BN205:BS205"/>
    <mergeCell ref="AV207:BD207"/>
    <mergeCell ref="BE207:BM207"/>
    <mergeCell ref="BN207:BS207"/>
    <mergeCell ref="BT205:BU205"/>
    <mergeCell ref="D206:Y206"/>
    <mergeCell ref="Z206:AJ206"/>
    <mergeCell ref="AK206:AU206"/>
    <mergeCell ref="AV206:BD206"/>
    <mergeCell ref="BE206:BM206"/>
    <mergeCell ref="BT207:BU207"/>
    <mergeCell ref="D208:Y208"/>
    <mergeCell ref="Z208:AJ208"/>
    <mergeCell ref="AK208:AU208"/>
    <mergeCell ref="AV208:BD208"/>
    <mergeCell ref="BE208:BM208"/>
    <mergeCell ref="BN208:BS208"/>
    <mergeCell ref="BT208:BU208"/>
    <mergeCell ref="D207:Y207"/>
    <mergeCell ref="Z207:AJ207"/>
    <mergeCell ref="BT209:BU209"/>
    <mergeCell ref="A210:C210"/>
    <mergeCell ref="D210:Y210"/>
    <mergeCell ref="Z210:AJ210"/>
    <mergeCell ref="AK210:AU210"/>
    <mergeCell ref="AV210:BD210"/>
    <mergeCell ref="BE210:BM210"/>
    <mergeCell ref="BN210:BS210"/>
    <mergeCell ref="BT210:BU210"/>
    <mergeCell ref="A211:C211"/>
    <mergeCell ref="D211:Y211"/>
    <mergeCell ref="Z211:AJ211"/>
    <mergeCell ref="AK211:AU211"/>
    <mergeCell ref="AV211:BD211"/>
    <mergeCell ref="BE211:BM211"/>
    <mergeCell ref="BN211:BS211"/>
    <mergeCell ref="BT211:BU211"/>
    <mergeCell ref="A212:C212"/>
    <mergeCell ref="D212:Y212"/>
    <mergeCell ref="Z212:AJ212"/>
    <mergeCell ref="AK212:AU212"/>
    <mergeCell ref="AV212:BD212"/>
    <mergeCell ref="BE212:BM212"/>
    <mergeCell ref="A213:C213"/>
    <mergeCell ref="D213:Y213"/>
    <mergeCell ref="Z213:AJ213"/>
    <mergeCell ref="AK213:AU213"/>
    <mergeCell ref="AV213:BD213"/>
    <mergeCell ref="BE213:BM213"/>
    <mergeCell ref="A214:C214"/>
    <mergeCell ref="D214:Y214"/>
    <mergeCell ref="Z214:AJ214"/>
    <mergeCell ref="AK214:AU214"/>
    <mergeCell ref="AV214:BD214"/>
    <mergeCell ref="BE214:BM214"/>
    <mergeCell ref="A215:C215"/>
    <mergeCell ref="D215:Y215"/>
    <mergeCell ref="Z215:AJ215"/>
    <mergeCell ref="AK215:AU215"/>
    <mergeCell ref="AV215:BD215"/>
    <mergeCell ref="BE215:BM215"/>
    <mergeCell ref="BN106:BS106"/>
    <mergeCell ref="BT106:BU106"/>
    <mergeCell ref="BN214:BS214"/>
    <mergeCell ref="BT214:BU214"/>
    <mergeCell ref="BN215:BS215"/>
    <mergeCell ref="BT215:BU215"/>
    <mergeCell ref="BN212:BS212"/>
    <mergeCell ref="BT212:BU212"/>
    <mergeCell ref="BN213:BS213"/>
    <mergeCell ref="BT213:BU213"/>
    <mergeCell ref="BB106:BF106"/>
    <mergeCell ref="BG106:BM106"/>
    <mergeCell ref="C108:T108"/>
    <mergeCell ref="U108:AA108"/>
    <mergeCell ref="AB108:AH108"/>
    <mergeCell ref="C109:T109"/>
    <mergeCell ref="U109:AA109"/>
    <mergeCell ref="AB109:AH109"/>
    <mergeCell ref="AI109:AM109"/>
    <mergeCell ref="BG109:BM109"/>
    <mergeCell ref="U113:AA113"/>
    <mergeCell ref="C120:BU120"/>
    <mergeCell ref="AU109:BA109"/>
    <mergeCell ref="AU137:BA137"/>
    <mergeCell ref="BG133:BM133"/>
    <mergeCell ref="C128:BU128"/>
    <mergeCell ref="AI135:AM135"/>
    <mergeCell ref="BG135:BM135"/>
    <mergeCell ref="AN135:AT135"/>
    <mergeCell ref="BN124:BS124"/>
    <mergeCell ref="BN171:BS171"/>
    <mergeCell ref="A169:B169"/>
    <mergeCell ref="C169:T169"/>
    <mergeCell ref="AB171:AH171"/>
    <mergeCell ref="AI171:AM171"/>
    <mergeCell ref="A171:B171"/>
    <mergeCell ref="BB177:BF177"/>
    <mergeCell ref="BG177:BM177"/>
    <mergeCell ref="AB174:AH174"/>
    <mergeCell ref="AI174:AM174"/>
    <mergeCell ref="AN174:AT174"/>
    <mergeCell ref="AU174:BA174"/>
    <mergeCell ref="BB174:BF174"/>
    <mergeCell ref="BG174:BM174"/>
    <mergeCell ref="C176:BU176"/>
    <mergeCell ref="AU177:BA177"/>
    <mergeCell ref="A177:B177"/>
    <mergeCell ref="C177:T177"/>
    <mergeCell ref="U177:AA177"/>
    <mergeCell ref="AB177:AH177"/>
    <mergeCell ref="AI177:AM177"/>
    <mergeCell ref="AN177:AT177"/>
    <mergeCell ref="BN177:BS177"/>
    <mergeCell ref="BT177:BU177"/>
    <mergeCell ref="A179:B179"/>
    <mergeCell ref="C179:T179"/>
    <mergeCell ref="U179:AA179"/>
    <mergeCell ref="AB179:AH179"/>
    <mergeCell ref="AI179:AM179"/>
    <mergeCell ref="AN179:AT179"/>
    <mergeCell ref="BG179:BM179"/>
    <mergeCell ref="BN179:BS179"/>
    <mergeCell ref="BT179:BU179"/>
    <mergeCell ref="AU179:BA179"/>
    <mergeCell ref="AU157:BA157"/>
    <mergeCell ref="BB179:BF179"/>
    <mergeCell ref="BB157:BF157"/>
    <mergeCell ref="BG157:BM157"/>
    <mergeCell ref="BN157:BS157"/>
    <mergeCell ref="BT157:BU157"/>
    <mergeCell ref="BN159:BS159"/>
    <mergeCell ref="BT159:BU159"/>
    <mergeCell ref="A158:B158"/>
    <mergeCell ref="C158:BU158"/>
    <mergeCell ref="A157:B157"/>
    <mergeCell ref="C157:T157"/>
    <mergeCell ref="U157:AA157"/>
    <mergeCell ref="AI157:AM157"/>
    <mergeCell ref="A160:B160"/>
    <mergeCell ref="C160:BU160"/>
    <mergeCell ref="A159:B159"/>
    <mergeCell ref="C159:T159"/>
    <mergeCell ref="U159:AA159"/>
    <mergeCell ref="AB159:AH159"/>
    <mergeCell ref="AI159:AM159"/>
    <mergeCell ref="AN159:AT159"/>
    <mergeCell ref="AU159:BA159"/>
    <mergeCell ref="BB159:BF159"/>
    <mergeCell ref="BG161:BM161"/>
    <mergeCell ref="BN161:BS161"/>
    <mergeCell ref="BT161:BU161"/>
    <mergeCell ref="A162:B162"/>
    <mergeCell ref="C162:BU162"/>
    <mergeCell ref="A161:B161"/>
    <mergeCell ref="C161:T161"/>
    <mergeCell ref="U161:AA161"/>
    <mergeCell ref="AB161:AH161"/>
    <mergeCell ref="AI161:AM161"/>
    <mergeCell ref="A163:B163"/>
    <mergeCell ref="C163:T163"/>
    <mergeCell ref="U163:AA163"/>
    <mergeCell ref="AB163:AH163"/>
    <mergeCell ref="AI163:AM163"/>
    <mergeCell ref="AN163:AT163"/>
    <mergeCell ref="AU163:BA163"/>
    <mergeCell ref="BB163:BF163"/>
    <mergeCell ref="BG163:BM163"/>
    <mergeCell ref="BN163:BS163"/>
    <mergeCell ref="BT163:BU163"/>
    <mergeCell ref="A164:B164"/>
    <mergeCell ref="C164:T164"/>
    <mergeCell ref="U164:AA164"/>
    <mergeCell ref="AB164:AH164"/>
    <mergeCell ref="AI164:AM164"/>
    <mergeCell ref="AN164:AT164"/>
    <mergeCell ref="AU164:BA164"/>
    <mergeCell ref="BB164:BF164"/>
    <mergeCell ref="BG164:BM164"/>
    <mergeCell ref="BN164:BS164"/>
    <mergeCell ref="BT164:BU164"/>
  </mergeCells>
  <printOptions/>
  <pageMargins left="0.3937007874015748" right="0.31496062992125984" top="0.5118110236220472" bottom="0.35433070866141736" header="0.31496062992125984" footer="0.31496062992125984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Q90"/>
  <sheetViews>
    <sheetView zoomScalePageLayoutView="0" workbookViewId="0" topLeftCell="A38">
      <selection activeCell="C49" sqref="C49:Q49"/>
    </sheetView>
  </sheetViews>
  <sheetFormatPr defaultColWidth="9.140625" defaultRowHeight="12.75"/>
  <cols>
    <col min="1" max="19" width="2.00390625" style="1" customWidth="1"/>
    <col min="20" max="20" width="2.28125" style="1" customWidth="1"/>
    <col min="21" max="22" width="2.00390625" style="1" customWidth="1"/>
    <col min="23" max="23" width="3.8515625" style="1" customWidth="1"/>
    <col min="24" max="26" width="2.00390625" style="1" customWidth="1"/>
    <col min="27" max="27" width="4.00390625" style="1" customWidth="1"/>
    <col min="28" max="30" width="2.00390625" style="1" customWidth="1"/>
    <col min="31" max="31" width="4.00390625" style="1" customWidth="1"/>
    <col min="32" max="34" width="2.00390625" style="1" customWidth="1"/>
    <col min="35" max="35" width="2.8515625" style="1" customWidth="1"/>
    <col min="36" max="36" width="2.00390625" style="1" customWidth="1"/>
    <col min="37" max="37" width="3.140625" style="1" customWidth="1"/>
    <col min="38" max="38" width="2.00390625" style="1" customWidth="1"/>
    <col min="39" max="39" width="4.140625" style="1" customWidth="1"/>
    <col min="40" max="42" width="2.00390625" style="1" customWidth="1"/>
    <col min="43" max="43" width="4.00390625" style="1" customWidth="1"/>
    <col min="44" max="46" width="2.00390625" style="1" customWidth="1"/>
    <col min="47" max="47" width="4.140625" style="1" customWidth="1"/>
    <col min="48" max="49" width="2.00390625" style="1" customWidth="1"/>
    <col min="50" max="50" width="3.00390625" style="1" customWidth="1"/>
    <col min="51" max="51" width="2.140625" style="1" customWidth="1"/>
    <col min="52" max="52" width="2.00390625" style="1" customWidth="1"/>
    <col min="53" max="53" width="2.7109375" style="1" customWidth="1"/>
    <col min="54" max="54" width="2.00390625" style="1" customWidth="1"/>
    <col min="55" max="55" width="4.140625" style="1" customWidth="1"/>
    <col min="56" max="58" width="2.00390625" style="1" customWidth="1"/>
    <col min="59" max="59" width="4.00390625" style="1" customWidth="1"/>
    <col min="60" max="62" width="2.00390625" style="1" customWidth="1"/>
    <col min="63" max="63" width="4.140625" style="1" customWidth="1"/>
    <col min="64" max="66" width="2.00390625" style="1" customWidth="1"/>
    <col min="67" max="67" width="4.140625" style="1" customWidth="1"/>
    <col min="68" max="69" width="2.00390625" style="1" customWidth="1"/>
    <col min="70" max="16384" width="9.140625" style="1" customWidth="1"/>
  </cols>
  <sheetData>
    <row r="1" ht="15">
      <c r="AR1" s="2" t="s">
        <v>96</v>
      </c>
    </row>
    <row r="2" spans="44:69" ht="15">
      <c r="AR2" s="25" t="s">
        <v>90</v>
      </c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</row>
    <row r="3" spans="44:69" ht="15">
      <c r="AR3" s="25" t="s">
        <v>91</v>
      </c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</row>
    <row r="4" spans="44:69" ht="15" customHeight="1" hidden="1">
      <c r="AR4" s="154" t="s">
        <v>35</v>
      </c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</row>
    <row r="5" spans="44:69" ht="15" customHeight="1">
      <c r="AR5" s="19" t="s">
        <v>92</v>
      </c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</row>
    <row r="6" spans="44:69" ht="15">
      <c r="AR6" s="3" t="s">
        <v>93</v>
      </c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</row>
    <row r="7" spans="44:69" ht="15"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</row>
    <row r="8" spans="44:69" ht="15"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</row>
    <row r="9" spans="44:69" ht="15"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</row>
    <row r="10" spans="1:69" ht="15">
      <c r="A10" s="279" t="s">
        <v>72</v>
      </c>
      <c r="B10" s="279"/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P10" s="279"/>
      <c r="Q10" s="279"/>
      <c r="R10" s="279"/>
      <c r="S10" s="279"/>
      <c r="T10" s="279"/>
      <c r="U10" s="279"/>
      <c r="V10" s="279"/>
      <c r="W10" s="279"/>
      <c r="X10" s="279"/>
      <c r="Y10" s="279"/>
      <c r="Z10" s="279"/>
      <c r="AA10" s="279"/>
      <c r="AB10" s="279"/>
      <c r="AC10" s="279"/>
      <c r="AD10" s="279"/>
      <c r="AE10" s="279"/>
      <c r="AF10" s="279"/>
      <c r="AG10" s="279"/>
      <c r="AH10" s="279"/>
      <c r="AI10" s="279"/>
      <c r="AJ10" s="279"/>
      <c r="AK10" s="279"/>
      <c r="AL10" s="279"/>
      <c r="AM10" s="279"/>
      <c r="AN10" s="279"/>
      <c r="AO10" s="279"/>
      <c r="AP10" s="279"/>
      <c r="AQ10" s="279"/>
      <c r="AR10" s="279"/>
      <c r="AS10" s="279"/>
      <c r="AT10" s="279"/>
      <c r="AU10" s="279"/>
      <c r="AV10" s="279"/>
      <c r="AW10" s="279"/>
      <c r="AX10" s="279"/>
      <c r="AY10" s="279"/>
      <c r="AZ10" s="279"/>
      <c r="BA10" s="279"/>
      <c r="BB10" s="279"/>
      <c r="BC10" s="279"/>
      <c r="BD10" s="279"/>
      <c r="BE10" s="279"/>
      <c r="BF10" s="279"/>
      <c r="BG10" s="279"/>
      <c r="BH10" s="279"/>
      <c r="BI10" s="279"/>
      <c r="BJ10" s="279"/>
      <c r="BK10" s="279"/>
      <c r="BL10" s="279"/>
      <c r="BM10" s="279"/>
      <c r="BN10" s="279"/>
      <c r="BO10" s="279"/>
      <c r="BP10" s="279"/>
      <c r="BQ10" s="279"/>
    </row>
    <row r="11" spans="1:69" ht="15">
      <c r="A11" s="279" t="s">
        <v>73</v>
      </c>
      <c r="B11" s="279"/>
      <c r="C11" s="279"/>
      <c r="D11" s="279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279"/>
      <c r="Q11" s="279"/>
      <c r="R11" s="279"/>
      <c r="S11" s="279"/>
      <c r="T11" s="279"/>
      <c r="U11" s="279"/>
      <c r="V11" s="279"/>
      <c r="W11" s="279"/>
      <c r="X11" s="279"/>
      <c r="Y11" s="279"/>
      <c r="Z11" s="279"/>
      <c r="AA11" s="279"/>
      <c r="AB11" s="279"/>
      <c r="AC11" s="279"/>
      <c r="AD11" s="279"/>
      <c r="AE11" s="279"/>
      <c r="AF11" s="279"/>
      <c r="AG11" s="279"/>
      <c r="AH11" s="279"/>
      <c r="AI11" s="279"/>
      <c r="AJ11" s="279"/>
      <c r="AK11" s="279"/>
      <c r="AL11" s="279"/>
      <c r="AM11" s="279"/>
      <c r="AN11" s="279"/>
      <c r="AO11" s="279"/>
      <c r="AP11" s="279"/>
      <c r="AQ11" s="279"/>
      <c r="AR11" s="279"/>
      <c r="AS11" s="279"/>
      <c r="AT11" s="279"/>
      <c r="AU11" s="279"/>
      <c r="AV11" s="279"/>
      <c r="AW11" s="279"/>
      <c r="AX11" s="279"/>
      <c r="AY11" s="279"/>
      <c r="AZ11" s="279"/>
      <c r="BA11" s="279"/>
      <c r="BB11" s="279"/>
      <c r="BC11" s="279"/>
      <c r="BD11" s="279"/>
      <c r="BE11" s="279"/>
      <c r="BF11" s="279"/>
      <c r="BG11" s="279"/>
      <c r="BH11" s="279"/>
      <c r="BI11" s="279"/>
      <c r="BJ11" s="279"/>
      <c r="BK11" s="279"/>
      <c r="BL11" s="279"/>
      <c r="BM11" s="279"/>
      <c r="BN11" s="279"/>
      <c r="BO11" s="279"/>
      <c r="BP11" s="279"/>
      <c r="BQ11" s="279"/>
    </row>
    <row r="12" spans="1:69" ht="15">
      <c r="A12" s="279" t="s">
        <v>74</v>
      </c>
      <c r="B12" s="279"/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  <c r="N12" s="279"/>
      <c r="O12" s="279"/>
      <c r="P12" s="279"/>
      <c r="Q12" s="279"/>
      <c r="R12" s="279"/>
      <c r="S12" s="279"/>
      <c r="T12" s="279"/>
      <c r="U12" s="279"/>
      <c r="V12" s="279"/>
      <c r="W12" s="279"/>
      <c r="X12" s="279"/>
      <c r="Y12" s="279"/>
      <c r="Z12" s="279"/>
      <c r="AA12" s="279"/>
      <c r="AB12" s="279"/>
      <c r="AC12" s="279"/>
      <c r="AD12" s="279"/>
      <c r="AE12" s="279"/>
      <c r="AF12" s="279"/>
      <c r="AG12" s="279"/>
      <c r="AH12" s="279"/>
      <c r="AI12" s="279"/>
      <c r="AJ12" s="279"/>
      <c r="AK12" s="279"/>
      <c r="AL12" s="279"/>
      <c r="AM12" s="279"/>
      <c r="AN12" s="279"/>
      <c r="AO12" s="279"/>
      <c r="AP12" s="279"/>
      <c r="AQ12" s="279"/>
      <c r="AR12" s="279"/>
      <c r="AS12" s="279"/>
      <c r="AT12" s="279"/>
      <c r="AU12" s="279"/>
      <c r="AV12" s="279"/>
      <c r="AW12" s="279"/>
      <c r="AX12" s="279"/>
      <c r="AY12" s="279"/>
      <c r="AZ12" s="279"/>
      <c r="BA12" s="279"/>
      <c r="BB12" s="279"/>
      <c r="BC12" s="279"/>
      <c r="BD12" s="279"/>
      <c r="BE12" s="279"/>
      <c r="BF12" s="279"/>
      <c r="BG12" s="279"/>
      <c r="BH12" s="279"/>
      <c r="BI12" s="279"/>
      <c r="BJ12" s="279"/>
      <c r="BK12" s="279"/>
      <c r="BL12" s="279"/>
      <c r="BM12" s="279"/>
      <c r="BN12" s="279"/>
      <c r="BO12" s="279"/>
      <c r="BP12" s="279"/>
      <c r="BQ12" s="279"/>
    </row>
    <row r="14" spans="4:69" ht="15" customHeight="1">
      <c r="D14" s="1" t="s">
        <v>0</v>
      </c>
      <c r="F14" s="280" t="s">
        <v>53</v>
      </c>
      <c r="G14" s="274"/>
      <c r="H14" s="274"/>
      <c r="I14" s="274"/>
      <c r="J14" s="274"/>
      <c r="K14" s="274"/>
      <c r="L14" s="274"/>
      <c r="M14" s="274"/>
      <c r="O14" s="281" t="s">
        <v>44</v>
      </c>
      <c r="P14" s="281"/>
      <c r="Q14" s="281"/>
      <c r="R14" s="281"/>
      <c r="S14" s="281"/>
      <c r="T14" s="281"/>
      <c r="U14" s="281"/>
      <c r="V14" s="281"/>
      <c r="W14" s="281"/>
      <c r="X14" s="281"/>
      <c r="Y14" s="281"/>
      <c r="Z14" s="281"/>
      <c r="AA14" s="281"/>
      <c r="AB14" s="281"/>
      <c r="AC14" s="281"/>
      <c r="AD14" s="281"/>
      <c r="AE14" s="281"/>
      <c r="AF14" s="281"/>
      <c r="AG14" s="281"/>
      <c r="AH14" s="281"/>
      <c r="AI14" s="281"/>
      <c r="AJ14" s="281"/>
      <c r="AK14" s="281"/>
      <c r="AL14" s="281"/>
      <c r="AM14" s="281"/>
      <c r="AN14" s="281"/>
      <c r="AO14" s="281"/>
      <c r="AP14" s="281"/>
      <c r="AQ14" s="281"/>
      <c r="AR14" s="281"/>
      <c r="AS14" s="281"/>
      <c r="AT14" s="281"/>
      <c r="AU14" s="281"/>
      <c r="AV14" s="281"/>
      <c r="AW14" s="281"/>
      <c r="AX14" s="281"/>
      <c r="AY14" s="281"/>
      <c r="AZ14" s="281"/>
      <c r="BA14" s="281"/>
      <c r="BB14" s="281"/>
      <c r="BC14" s="281"/>
      <c r="BD14" s="281"/>
      <c r="BE14" s="281"/>
      <c r="BF14" s="281"/>
      <c r="BG14" s="281"/>
      <c r="BH14" s="281"/>
      <c r="BI14" s="281"/>
      <c r="BJ14" s="281"/>
      <c r="BK14" s="281"/>
      <c r="BL14" s="281"/>
      <c r="BM14" s="281"/>
      <c r="BN14" s="281"/>
      <c r="BO14" s="281"/>
      <c r="BP14" s="281"/>
      <c r="BQ14" s="281"/>
    </row>
    <row r="15" spans="6:67" ht="15">
      <c r="F15" s="276" t="s">
        <v>11</v>
      </c>
      <c r="G15" s="276"/>
      <c r="H15" s="276"/>
      <c r="I15" s="276"/>
      <c r="J15" s="276"/>
      <c r="K15" s="276"/>
      <c r="L15" s="276"/>
      <c r="M15" s="276"/>
      <c r="N15" s="4"/>
      <c r="O15" s="277" t="s">
        <v>1</v>
      </c>
      <c r="P15" s="277"/>
      <c r="Q15" s="277"/>
      <c r="R15" s="277"/>
      <c r="S15" s="277"/>
      <c r="T15" s="277"/>
      <c r="U15" s="277"/>
      <c r="V15" s="277"/>
      <c r="W15" s="277"/>
      <c r="X15" s="277"/>
      <c r="Y15" s="277"/>
      <c r="Z15" s="277"/>
      <c r="AA15" s="277"/>
      <c r="AB15" s="277"/>
      <c r="AC15" s="277"/>
      <c r="AD15" s="277"/>
      <c r="AE15" s="277"/>
      <c r="AF15" s="277"/>
      <c r="AG15" s="277"/>
      <c r="AH15" s="277"/>
      <c r="AI15" s="277"/>
      <c r="AJ15" s="277"/>
      <c r="AK15" s="277"/>
      <c r="AL15" s="277"/>
      <c r="AM15" s="277"/>
      <c r="AN15" s="277"/>
      <c r="AO15" s="277"/>
      <c r="AP15" s="277"/>
      <c r="AQ15" s="277"/>
      <c r="AR15" s="277"/>
      <c r="AS15" s="277"/>
      <c r="AT15" s="277"/>
      <c r="AU15" s="277"/>
      <c r="AV15" s="277"/>
      <c r="AW15" s="277"/>
      <c r="AX15" s="277"/>
      <c r="AY15" s="277"/>
      <c r="AZ15" s="277"/>
      <c r="BA15" s="277"/>
      <c r="BB15" s="277"/>
      <c r="BC15" s="277"/>
      <c r="BD15" s="277"/>
      <c r="BE15" s="277"/>
      <c r="BF15" s="277"/>
      <c r="BG15" s="277"/>
      <c r="BH15" s="277"/>
      <c r="BI15" s="277"/>
      <c r="BJ15" s="277"/>
      <c r="BK15" s="277"/>
      <c r="BL15" s="277"/>
      <c r="BM15" s="277"/>
      <c r="BN15" s="277"/>
      <c r="BO15" s="277"/>
    </row>
    <row r="17" spans="4:67" ht="15" customHeight="1">
      <c r="D17" s="1" t="s">
        <v>2</v>
      </c>
      <c r="F17" s="274" t="s">
        <v>45</v>
      </c>
      <c r="G17" s="274"/>
      <c r="H17" s="274"/>
      <c r="I17" s="274"/>
      <c r="J17" s="274"/>
      <c r="K17" s="274"/>
      <c r="L17" s="274"/>
      <c r="M17" s="274"/>
      <c r="O17" s="278" t="s">
        <v>44</v>
      </c>
      <c r="P17" s="278"/>
      <c r="Q17" s="278"/>
      <c r="R17" s="278"/>
      <c r="S17" s="278"/>
      <c r="T17" s="278"/>
      <c r="U17" s="278"/>
      <c r="V17" s="278"/>
      <c r="W17" s="278"/>
      <c r="X17" s="278"/>
      <c r="Y17" s="278"/>
      <c r="Z17" s="278"/>
      <c r="AA17" s="278"/>
      <c r="AB17" s="278"/>
      <c r="AC17" s="278"/>
      <c r="AD17" s="278"/>
      <c r="AE17" s="278"/>
      <c r="AF17" s="278"/>
      <c r="AG17" s="278"/>
      <c r="AH17" s="278"/>
      <c r="AI17" s="278"/>
      <c r="AJ17" s="278"/>
      <c r="AK17" s="278"/>
      <c r="AL17" s="278"/>
      <c r="AM17" s="278"/>
      <c r="AN17" s="278"/>
      <c r="AO17" s="278"/>
      <c r="AP17" s="278"/>
      <c r="AQ17" s="278"/>
      <c r="AR17" s="278"/>
      <c r="AS17" s="278"/>
      <c r="AT17" s="278"/>
      <c r="AU17" s="278"/>
      <c r="AV17" s="278"/>
      <c r="AW17" s="278"/>
      <c r="AX17" s="278"/>
      <c r="AY17" s="278"/>
      <c r="AZ17" s="278"/>
      <c r="BA17" s="278"/>
      <c r="BB17" s="278"/>
      <c r="BC17" s="278"/>
      <c r="BD17" s="278"/>
      <c r="BE17" s="278"/>
      <c r="BF17" s="278"/>
      <c r="BG17" s="278"/>
      <c r="BH17" s="278"/>
      <c r="BI17" s="278"/>
      <c r="BJ17" s="278"/>
      <c r="BK17" s="278"/>
      <c r="BL17" s="278"/>
      <c r="BM17" s="278"/>
      <c r="BN17" s="278"/>
      <c r="BO17" s="278"/>
    </row>
    <row r="18" spans="6:67" ht="15">
      <c r="F18" s="276" t="s">
        <v>11</v>
      </c>
      <c r="G18" s="276"/>
      <c r="H18" s="276"/>
      <c r="I18" s="276"/>
      <c r="J18" s="276"/>
      <c r="K18" s="276"/>
      <c r="L18" s="276"/>
      <c r="M18" s="276"/>
      <c r="N18" s="4"/>
      <c r="O18" s="277" t="s">
        <v>3</v>
      </c>
      <c r="P18" s="277"/>
      <c r="Q18" s="277"/>
      <c r="R18" s="277"/>
      <c r="S18" s="277"/>
      <c r="T18" s="277"/>
      <c r="U18" s="277"/>
      <c r="V18" s="277"/>
      <c r="W18" s="277"/>
      <c r="X18" s="277"/>
      <c r="Y18" s="277"/>
      <c r="Z18" s="277"/>
      <c r="AA18" s="277"/>
      <c r="AB18" s="277"/>
      <c r="AC18" s="277"/>
      <c r="AD18" s="277"/>
      <c r="AE18" s="277"/>
      <c r="AF18" s="277"/>
      <c r="AG18" s="277"/>
      <c r="AH18" s="277"/>
      <c r="AI18" s="277"/>
      <c r="AJ18" s="277"/>
      <c r="AK18" s="277"/>
      <c r="AL18" s="277"/>
      <c r="AM18" s="277"/>
      <c r="AN18" s="277"/>
      <c r="AO18" s="277"/>
      <c r="AP18" s="277"/>
      <c r="AQ18" s="277"/>
      <c r="AR18" s="277"/>
      <c r="AS18" s="277"/>
      <c r="AT18" s="277"/>
      <c r="AU18" s="277"/>
      <c r="AV18" s="277"/>
      <c r="AW18" s="277"/>
      <c r="AX18" s="277"/>
      <c r="AY18" s="277"/>
      <c r="AZ18" s="277"/>
      <c r="BA18" s="277"/>
      <c r="BB18" s="277"/>
      <c r="BC18" s="277"/>
      <c r="BD18" s="277"/>
      <c r="BE18" s="277"/>
      <c r="BF18" s="277"/>
      <c r="BG18" s="277"/>
      <c r="BH18" s="277"/>
      <c r="BI18" s="277"/>
      <c r="BJ18" s="277"/>
      <c r="BK18" s="277"/>
      <c r="BL18" s="277"/>
      <c r="BM18" s="277"/>
      <c r="BN18" s="277"/>
      <c r="BO18" s="277"/>
    </row>
    <row r="20" spans="4:67" ht="15" customHeight="1">
      <c r="D20" s="1" t="s">
        <v>4</v>
      </c>
      <c r="F20" s="274" t="s">
        <v>98</v>
      </c>
      <c r="G20" s="274"/>
      <c r="H20" s="274"/>
      <c r="I20" s="274"/>
      <c r="J20" s="274"/>
      <c r="K20" s="274"/>
      <c r="L20" s="274"/>
      <c r="M20" s="274"/>
      <c r="N20" s="18"/>
      <c r="O20" s="274" t="s">
        <v>99</v>
      </c>
      <c r="P20" s="274"/>
      <c r="Q20" s="274"/>
      <c r="R20" s="274"/>
      <c r="S20" s="274"/>
      <c r="T20" s="274"/>
      <c r="U20" s="274"/>
      <c r="V20" s="14"/>
      <c r="W20" s="14"/>
      <c r="X20" s="275" t="s">
        <v>100</v>
      </c>
      <c r="Y20" s="275"/>
      <c r="Z20" s="275"/>
      <c r="AA20" s="275"/>
      <c r="AB20" s="275"/>
      <c r="AC20" s="275"/>
      <c r="AD20" s="275"/>
      <c r="AE20" s="275"/>
      <c r="AF20" s="275"/>
      <c r="AG20" s="275"/>
      <c r="AH20" s="275"/>
      <c r="AI20" s="275"/>
      <c r="AJ20" s="275"/>
      <c r="AK20" s="275"/>
      <c r="AL20" s="275"/>
      <c r="AM20" s="275"/>
      <c r="AN20" s="275"/>
      <c r="AO20" s="275"/>
      <c r="AP20" s="275"/>
      <c r="AQ20" s="275"/>
      <c r="AR20" s="275"/>
      <c r="AS20" s="275"/>
      <c r="AT20" s="275"/>
      <c r="AU20" s="275"/>
      <c r="AV20" s="275"/>
      <c r="AW20" s="275"/>
      <c r="AX20" s="275"/>
      <c r="AY20" s="275"/>
      <c r="AZ20" s="275"/>
      <c r="BA20" s="275"/>
      <c r="BB20" s="275"/>
      <c r="BC20" s="275"/>
      <c r="BD20" s="275"/>
      <c r="BE20" s="275"/>
      <c r="BF20" s="275"/>
      <c r="BG20" s="275"/>
      <c r="BH20" s="275"/>
      <c r="BI20" s="275"/>
      <c r="BJ20" s="275"/>
      <c r="BK20" s="275"/>
      <c r="BL20" s="275"/>
      <c r="BM20" s="275"/>
      <c r="BN20" s="275"/>
      <c r="BO20" s="275"/>
    </row>
    <row r="21" spans="6:67" ht="15">
      <c r="F21" s="276" t="s">
        <v>11</v>
      </c>
      <c r="G21" s="276"/>
      <c r="H21" s="276"/>
      <c r="I21" s="276"/>
      <c r="J21" s="276"/>
      <c r="K21" s="276"/>
      <c r="L21" s="276"/>
      <c r="M21" s="276"/>
      <c r="N21" s="4"/>
      <c r="O21" s="277" t="s">
        <v>57</v>
      </c>
      <c r="P21" s="277"/>
      <c r="Q21" s="277"/>
      <c r="R21" s="277"/>
      <c r="S21" s="277"/>
      <c r="T21" s="277"/>
      <c r="U21" s="277"/>
      <c r="V21" s="15"/>
      <c r="W21" s="15"/>
      <c r="X21" s="277" t="s">
        <v>5</v>
      </c>
      <c r="Y21" s="277"/>
      <c r="Z21" s="277"/>
      <c r="AA21" s="277"/>
      <c r="AB21" s="277"/>
      <c r="AC21" s="277"/>
      <c r="AD21" s="277"/>
      <c r="AE21" s="277"/>
      <c r="AF21" s="277"/>
      <c r="AG21" s="277"/>
      <c r="AH21" s="277"/>
      <c r="AI21" s="277"/>
      <c r="AJ21" s="277"/>
      <c r="AK21" s="277"/>
      <c r="AL21" s="277"/>
      <c r="AM21" s="277"/>
      <c r="AN21" s="277"/>
      <c r="AO21" s="277"/>
      <c r="AP21" s="277"/>
      <c r="AQ21" s="277"/>
      <c r="AR21" s="277"/>
      <c r="AS21" s="277"/>
      <c r="AT21" s="277"/>
      <c r="AU21" s="277"/>
      <c r="AV21" s="277"/>
      <c r="AW21" s="277"/>
      <c r="AX21" s="277"/>
      <c r="AY21" s="277"/>
      <c r="AZ21" s="277"/>
      <c r="BA21" s="277"/>
      <c r="BB21" s="277"/>
      <c r="BC21" s="277"/>
      <c r="BD21" s="277"/>
      <c r="BE21" s="277"/>
      <c r="BF21" s="277"/>
      <c r="BG21" s="277"/>
      <c r="BH21" s="277"/>
      <c r="BI21" s="277"/>
      <c r="BJ21" s="277"/>
      <c r="BK21" s="277"/>
      <c r="BL21" s="277"/>
      <c r="BM21" s="277"/>
      <c r="BN21" s="277"/>
      <c r="BO21" s="277"/>
    </row>
    <row r="22" ht="9" customHeight="1"/>
    <row r="23" spans="4:6" ht="13.5" customHeight="1">
      <c r="D23" s="1" t="s">
        <v>75</v>
      </c>
      <c r="F23" s="1" t="s">
        <v>76</v>
      </c>
    </row>
    <row r="24" spans="65:69" ht="13.5" customHeight="1">
      <c r="BM24" s="249" t="s">
        <v>80</v>
      </c>
      <c r="BN24" s="249"/>
      <c r="BO24" s="249"/>
      <c r="BP24" s="249"/>
      <c r="BQ24" s="249"/>
    </row>
    <row r="25" spans="1:69" ht="28.5" customHeight="1">
      <c r="A25" s="261" t="s">
        <v>77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  <c r="L25" s="273"/>
      <c r="M25" s="273"/>
      <c r="N25" s="273"/>
      <c r="O25" s="273"/>
      <c r="P25" s="273"/>
      <c r="Q25" s="273"/>
      <c r="R25" s="273"/>
      <c r="S25" s="273"/>
      <c r="T25" s="273"/>
      <c r="U25" s="273"/>
      <c r="V25" s="273"/>
      <c r="W25" s="273"/>
      <c r="X25" s="262"/>
      <c r="Y25" s="261" t="s">
        <v>78</v>
      </c>
      <c r="Z25" s="273"/>
      <c r="AA25" s="273"/>
      <c r="AB25" s="273"/>
      <c r="AC25" s="273"/>
      <c r="AD25" s="273"/>
      <c r="AE25" s="273"/>
      <c r="AF25" s="273"/>
      <c r="AG25" s="273"/>
      <c r="AH25" s="273"/>
      <c r="AI25" s="273"/>
      <c r="AJ25" s="273"/>
      <c r="AK25" s="273"/>
      <c r="AL25" s="273"/>
      <c r="AM25" s="273"/>
      <c r="AN25" s="273"/>
      <c r="AO25" s="273"/>
      <c r="AP25" s="273"/>
      <c r="AQ25" s="273"/>
      <c r="AR25" s="273"/>
      <c r="AS25" s="273"/>
      <c r="AT25" s="273"/>
      <c r="AU25" s="273"/>
      <c r="AV25" s="262"/>
      <c r="AW25" s="261" t="s">
        <v>79</v>
      </c>
      <c r="AX25" s="273"/>
      <c r="AY25" s="273"/>
      <c r="AZ25" s="273"/>
      <c r="BA25" s="273"/>
      <c r="BB25" s="273"/>
      <c r="BC25" s="273"/>
      <c r="BD25" s="273"/>
      <c r="BE25" s="273"/>
      <c r="BF25" s="273"/>
      <c r="BG25" s="273"/>
      <c r="BH25" s="273"/>
      <c r="BI25" s="273"/>
      <c r="BJ25" s="273"/>
      <c r="BK25" s="273"/>
      <c r="BL25" s="273"/>
      <c r="BM25" s="273"/>
      <c r="BN25" s="273"/>
      <c r="BO25" s="273"/>
      <c r="BP25" s="273"/>
      <c r="BQ25" s="262"/>
    </row>
    <row r="26" spans="1:69" ht="18.75" customHeight="1">
      <c r="A26" s="261" t="s">
        <v>12</v>
      </c>
      <c r="B26" s="273"/>
      <c r="C26" s="273"/>
      <c r="D26" s="273"/>
      <c r="E26" s="273"/>
      <c r="F26" s="273"/>
      <c r="G26" s="273"/>
      <c r="H26" s="262"/>
      <c r="I26" s="261" t="s">
        <v>13</v>
      </c>
      <c r="J26" s="273"/>
      <c r="K26" s="273"/>
      <c r="L26" s="273"/>
      <c r="M26" s="273"/>
      <c r="N26" s="273"/>
      <c r="O26" s="273"/>
      <c r="P26" s="273"/>
      <c r="Q26" s="273"/>
      <c r="R26" s="112" t="s">
        <v>81</v>
      </c>
      <c r="S26" s="112"/>
      <c r="T26" s="112"/>
      <c r="U26" s="112"/>
      <c r="V26" s="112"/>
      <c r="W26" s="112"/>
      <c r="X26" s="112"/>
      <c r="Y26" s="261" t="s">
        <v>12</v>
      </c>
      <c r="Z26" s="273"/>
      <c r="AA26" s="273"/>
      <c r="AB26" s="273"/>
      <c r="AC26" s="273"/>
      <c r="AD26" s="273"/>
      <c r="AE26" s="273"/>
      <c r="AF26" s="262"/>
      <c r="AG26" s="261" t="s">
        <v>13</v>
      </c>
      <c r="AH26" s="273"/>
      <c r="AI26" s="273"/>
      <c r="AJ26" s="273"/>
      <c r="AK26" s="273"/>
      <c r="AL26" s="273"/>
      <c r="AM26" s="273"/>
      <c r="AN26" s="273"/>
      <c r="AO26" s="273"/>
      <c r="AP26" s="112" t="s">
        <v>81</v>
      </c>
      <c r="AQ26" s="112"/>
      <c r="AR26" s="112"/>
      <c r="AS26" s="112"/>
      <c r="AT26" s="112"/>
      <c r="AU26" s="112"/>
      <c r="AV26" s="112"/>
      <c r="AW26" s="261" t="s">
        <v>12</v>
      </c>
      <c r="AX26" s="273"/>
      <c r="AY26" s="273"/>
      <c r="AZ26" s="273"/>
      <c r="BA26" s="273"/>
      <c r="BB26" s="273"/>
      <c r="BC26" s="262"/>
      <c r="BD26" s="261" t="s">
        <v>13</v>
      </c>
      <c r="BE26" s="273"/>
      <c r="BF26" s="273"/>
      <c r="BG26" s="273"/>
      <c r="BH26" s="273"/>
      <c r="BI26" s="273"/>
      <c r="BJ26" s="273"/>
      <c r="BK26" s="262"/>
      <c r="BL26" s="261" t="s">
        <v>81</v>
      </c>
      <c r="BM26" s="273"/>
      <c r="BN26" s="273"/>
      <c r="BO26" s="273"/>
      <c r="BP26" s="273"/>
      <c r="BQ26" s="262"/>
    </row>
    <row r="27" spans="1:69" ht="11.25" customHeight="1">
      <c r="A27" s="270">
        <v>1</v>
      </c>
      <c r="B27" s="271"/>
      <c r="C27" s="271"/>
      <c r="D27" s="271"/>
      <c r="E27" s="271"/>
      <c r="F27" s="271"/>
      <c r="G27" s="271"/>
      <c r="H27" s="272"/>
      <c r="I27" s="270">
        <v>2</v>
      </c>
      <c r="J27" s="271"/>
      <c r="K27" s="271"/>
      <c r="L27" s="271"/>
      <c r="M27" s="271"/>
      <c r="N27" s="271"/>
      <c r="O27" s="271"/>
      <c r="P27" s="271"/>
      <c r="Q27" s="272"/>
      <c r="R27" s="270">
        <v>3</v>
      </c>
      <c r="S27" s="271"/>
      <c r="T27" s="271"/>
      <c r="U27" s="271"/>
      <c r="V27" s="271"/>
      <c r="W27" s="271"/>
      <c r="X27" s="272"/>
      <c r="Y27" s="270">
        <v>4</v>
      </c>
      <c r="Z27" s="271"/>
      <c r="AA27" s="271"/>
      <c r="AB27" s="271"/>
      <c r="AC27" s="271"/>
      <c r="AD27" s="271"/>
      <c r="AE27" s="271"/>
      <c r="AF27" s="272"/>
      <c r="AG27" s="270">
        <v>5</v>
      </c>
      <c r="AH27" s="271"/>
      <c r="AI27" s="271"/>
      <c r="AJ27" s="271"/>
      <c r="AK27" s="271"/>
      <c r="AL27" s="271"/>
      <c r="AM27" s="271"/>
      <c r="AN27" s="271"/>
      <c r="AO27" s="272"/>
      <c r="AP27" s="270">
        <v>6</v>
      </c>
      <c r="AQ27" s="271"/>
      <c r="AR27" s="271"/>
      <c r="AS27" s="271"/>
      <c r="AT27" s="271"/>
      <c r="AU27" s="271"/>
      <c r="AV27" s="272"/>
      <c r="AW27" s="270">
        <v>7</v>
      </c>
      <c r="AX27" s="271"/>
      <c r="AY27" s="271"/>
      <c r="AZ27" s="271"/>
      <c r="BA27" s="271"/>
      <c r="BB27" s="271"/>
      <c r="BC27" s="272"/>
      <c r="BD27" s="270">
        <v>8</v>
      </c>
      <c r="BE27" s="271"/>
      <c r="BF27" s="271"/>
      <c r="BG27" s="271"/>
      <c r="BH27" s="271"/>
      <c r="BI27" s="271"/>
      <c r="BJ27" s="271"/>
      <c r="BK27" s="272"/>
      <c r="BL27" s="270">
        <v>9</v>
      </c>
      <c r="BM27" s="271"/>
      <c r="BN27" s="271"/>
      <c r="BO27" s="271"/>
      <c r="BP27" s="271"/>
      <c r="BQ27" s="272"/>
    </row>
    <row r="28" spans="1:69" ht="13.5" customHeight="1">
      <c r="A28" s="267"/>
      <c r="B28" s="268"/>
      <c r="C28" s="268"/>
      <c r="D28" s="268"/>
      <c r="E28" s="268"/>
      <c r="F28" s="268"/>
      <c r="G28" s="268"/>
      <c r="H28" s="269"/>
      <c r="I28" s="267">
        <v>272</v>
      </c>
      <c r="J28" s="268"/>
      <c r="K28" s="268"/>
      <c r="L28" s="268"/>
      <c r="M28" s="268"/>
      <c r="N28" s="268"/>
      <c r="O28" s="268"/>
      <c r="P28" s="268"/>
      <c r="Q28" s="269"/>
      <c r="R28" s="267">
        <f>A28+I28</f>
        <v>272</v>
      </c>
      <c r="S28" s="268"/>
      <c r="T28" s="268"/>
      <c r="U28" s="268"/>
      <c r="V28" s="268"/>
      <c r="W28" s="268"/>
      <c r="X28" s="269"/>
      <c r="Y28" s="267"/>
      <c r="Z28" s="268"/>
      <c r="AA28" s="268"/>
      <c r="AB28" s="268"/>
      <c r="AC28" s="268"/>
      <c r="AD28" s="268"/>
      <c r="AE28" s="268"/>
      <c r="AF28" s="269"/>
      <c r="AG28" s="267">
        <v>168.4</v>
      </c>
      <c r="AH28" s="268"/>
      <c r="AI28" s="268"/>
      <c r="AJ28" s="268"/>
      <c r="AK28" s="268"/>
      <c r="AL28" s="268"/>
      <c r="AM28" s="268"/>
      <c r="AN28" s="268"/>
      <c r="AO28" s="269"/>
      <c r="AP28" s="267">
        <f>Y28+AG28</f>
        <v>168.4</v>
      </c>
      <c r="AQ28" s="268"/>
      <c r="AR28" s="268"/>
      <c r="AS28" s="268"/>
      <c r="AT28" s="268"/>
      <c r="AU28" s="268"/>
      <c r="AV28" s="269"/>
      <c r="AW28" s="267"/>
      <c r="AX28" s="268"/>
      <c r="AY28" s="268"/>
      <c r="AZ28" s="268"/>
      <c r="BA28" s="268"/>
      <c r="BB28" s="268"/>
      <c r="BC28" s="269"/>
      <c r="BD28" s="267">
        <f>I28-AG28</f>
        <v>103.6</v>
      </c>
      <c r="BE28" s="268"/>
      <c r="BF28" s="268"/>
      <c r="BG28" s="268"/>
      <c r="BH28" s="268"/>
      <c r="BI28" s="268"/>
      <c r="BJ28" s="268"/>
      <c r="BK28" s="269"/>
      <c r="BL28" s="267">
        <f>AW28+BD28</f>
        <v>103.6</v>
      </c>
      <c r="BM28" s="268"/>
      <c r="BN28" s="268"/>
      <c r="BO28" s="268"/>
      <c r="BP28" s="268"/>
      <c r="BQ28" s="269"/>
    </row>
    <row r="29" ht="13.5" customHeight="1"/>
    <row r="30" spans="4:6" ht="13.5" customHeight="1">
      <c r="D30" s="1" t="s">
        <v>6</v>
      </c>
      <c r="F30" s="1" t="s">
        <v>82</v>
      </c>
    </row>
    <row r="31" spans="65:69" ht="13.5" customHeight="1">
      <c r="BM31" s="249" t="s">
        <v>80</v>
      </c>
      <c r="BN31" s="249"/>
      <c r="BO31" s="249"/>
      <c r="BP31" s="249"/>
      <c r="BQ31" s="249"/>
    </row>
    <row r="32" spans="1:69" ht="40.5" customHeight="1">
      <c r="A32" s="148" t="s">
        <v>8</v>
      </c>
      <c r="B32" s="148"/>
      <c r="C32" s="250" t="s">
        <v>83</v>
      </c>
      <c r="D32" s="251"/>
      <c r="E32" s="251"/>
      <c r="F32" s="251"/>
      <c r="G32" s="251"/>
      <c r="H32" s="251"/>
      <c r="I32" s="251"/>
      <c r="J32" s="251"/>
      <c r="K32" s="251"/>
      <c r="L32" s="251"/>
      <c r="M32" s="252"/>
      <c r="N32" s="148" t="s">
        <v>84</v>
      </c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 t="s">
        <v>85</v>
      </c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 t="s">
        <v>79</v>
      </c>
      <c r="BA32" s="148"/>
      <c r="BB32" s="148"/>
      <c r="BC32" s="148"/>
      <c r="BD32" s="148"/>
      <c r="BE32" s="148"/>
      <c r="BF32" s="148"/>
      <c r="BG32" s="148"/>
      <c r="BH32" s="148"/>
      <c r="BI32" s="148"/>
      <c r="BJ32" s="148"/>
      <c r="BK32" s="148"/>
      <c r="BL32" s="148"/>
      <c r="BM32" s="148"/>
      <c r="BN32" s="148"/>
      <c r="BO32" s="148"/>
      <c r="BP32" s="148"/>
      <c r="BQ32" s="148"/>
    </row>
    <row r="33" spans="1:69" ht="39" customHeight="1">
      <c r="A33" s="148"/>
      <c r="B33" s="148"/>
      <c r="C33" s="253"/>
      <c r="D33" s="254"/>
      <c r="E33" s="254"/>
      <c r="F33" s="254"/>
      <c r="G33" s="254"/>
      <c r="H33" s="254"/>
      <c r="I33" s="254"/>
      <c r="J33" s="254"/>
      <c r="K33" s="254"/>
      <c r="L33" s="254"/>
      <c r="M33" s="255"/>
      <c r="N33" s="148" t="s">
        <v>12</v>
      </c>
      <c r="O33" s="148"/>
      <c r="P33" s="148"/>
      <c r="Q33" s="148"/>
      <c r="R33" s="148"/>
      <c r="S33" s="148"/>
      <c r="T33" s="148"/>
      <c r="U33" s="148"/>
      <c r="V33" s="242" t="s">
        <v>13</v>
      </c>
      <c r="W33" s="243"/>
      <c r="X33" s="243"/>
      <c r="Y33" s="243"/>
      <c r="Z33" s="243"/>
      <c r="AA33" s="244"/>
      <c r="AB33" s="242" t="s">
        <v>81</v>
      </c>
      <c r="AC33" s="243"/>
      <c r="AD33" s="243"/>
      <c r="AE33" s="243"/>
      <c r="AF33" s="243"/>
      <c r="AG33" s="244"/>
      <c r="AH33" s="242" t="s">
        <v>12</v>
      </c>
      <c r="AI33" s="243"/>
      <c r="AJ33" s="243"/>
      <c r="AK33" s="243"/>
      <c r="AL33" s="243"/>
      <c r="AM33" s="244"/>
      <c r="AN33" s="242" t="s">
        <v>13</v>
      </c>
      <c r="AO33" s="243"/>
      <c r="AP33" s="243"/>
      <c r="AQ33" s="243"/>
      <c r="AR33" s="243"/>
      <c r="AS33" s="244"/>
      <c r="AT33" s="242" t="s">
        <v>81</v>
      </c>
      <c r="AU33" s="243"/>
      <c r="AV33" s="243"/>
      <c r="AW33" s="243"/>
      <c r="AX33" s="243"/>
      <c r="AY33" s="244"/>
      <c r="AZ33" s="242" t="s">
        <v>12</v>
      </c>
      <c r="BA33" s="243"/>
      <c r="BB33" s="243"/>
      <c r="BC33" s="243"/>
      <c r="BD33" s="243"/>
      <c r="BE33" s="244"/>
      <c r="BF33" s="242" t="s">
        <v>13</v>
      </c>
      <c r="BG33" s="243"/>
      <c r="BH33" s="243"/>
      <c r="BI33" s="243"/>
      <c r="BJ33" s="244"/>
      <c r="BK33" s="242" t="s">
        <v>81</v>
      </c>
      <c r="BL33" s="243"/>
      <c r="BM33" s="243"/>
      <c r="BN33" s="243"/>
      <c r="BO33" s="243"/>
      <c r="BP33" s="243"/>
      <c r="BQ33" s="244"/>
    </row>
    <row r="34" spans="1:69" ht="49.5" customHeight="1">
      <c r="A34" s="261">
        <v>1</v>
      </c>
      <c r="B34" s="262"/>
      <c r="C34" s="263" t="s">
        <v>71</v>
      </c>
      <c r="D34" s="264"/>
      <c r="E34" s="264"/>
      <c r="F34" s="264"/>
      <c r="G34" s="264"/>
      <c r="H34" s="264"/>
      <c r="I34" s="264"/>
      <c r="J34" s="264"/>
      <c r="K34" s="264"/>
      <c r="L34" s="264"/>
      <c r="M34" s="265"/>
      <c r="N34" s="266"/>
      <c r="O34" s="266"/>
      <c r="P34" s="266"/>
      <c r="Q34" s="266"/>
      <c r="R34" s="266"/>
      <c r="S34" s="266"/>
      <c r="T34" s="266"/>
      <c r="U34" s="266"/>
      <c r="V34" s="229">
        <f>I28</f>
        <v>272</v>
      </c>
      <c r="W34" s="256"/>
      <c r="X34" s="256"/>
      <c r="Y34" s="256"/>
      <c r="Z34" s="256"/>
      <c r="AA34" s="257"/>
      <c r="AB34" s="229">
        <f>N34+V34</f>
        <v>272</v>
      </c>
      <c r="AC34" s="256"/>
      <c r="AD34" s="256"/>
      <c r="AE34" s="256"/>
      <c r="AF34" s="256"/>
      <c r="AG34" s="257"/>
      <c r="AH34" s="229"/>
      <c r="AI34" s="256"/>
      <c r="AJ34" s="256"/>
      <c r="AK34" s="256"/>
      <c r="AL34" s="256"/>
      <c r="AM34" s="257"/>
      <c r="AN34" s="229">
        <f>AG28</f>
        <v>168.4</v>
      </c>
      <c r="AO34" s="256"/>
      <c r="AP34" s="256"/>
      <c r="AQ34" s="256"/>
      <c r="AR34" s="256"/>
      <c r="AS34" s="257"/>
      <c r="AT34" s="229">
        <f>AH34+AN34</f>
        <v>168.4</v>
      </c>
      <c r="AU34" s="256"/>
      <c r="AV34" s="256"/>
      <c r="AW34" s="256"/>
      <c r="AX34" s="256"/>
      <c r="AY34" s="257"/>
      <c r="AZ34" s="229"/>
      <c r="BA34" s="256"/>
      <c r="BB34" s="256"/>
      <c r="BC34" s="256"/>
      <c r="BD34" s="256"/>
      <c r="BE34" s="257"/>
      <c r="BF34" s="229">
        <f>BD28</f>
        <v>103.6</v>
      </c>
      <c r="BG34" s="256"/>
      <c r="BH34" s="256"/>
      <c r="BI34" s="256"/>
      <c r="BJ34" s="257"/>
      <c r="BK34" s="229">
        <f>BF34</f>
        <v>103.6</v>
      </c>
      <c r="BL34" s="256"/>
      <c r="BM34" s="256"/>
      <c r="BN34" s="256"/>
      <c r="BO34" s="256"/>
      <c r="BP34" s="256"/>
      <c r="BQ34" s="257"/>
    </row>
    <row r="35" spans="1:69" ht="17.25" customHeight="1">
      <c r="A35" s="112"/>
      <c r="B35" s="112"/>
      <c r="C35" s="258" t="s">
        <v>52</v>
      </c>
      <c r="D35" s="259"/>
      <c r="E35" s="259"/>
      <c r="F35" s="259"/>
      <c r="G35" s="259"/>
      <c r="H35" s="259"/>
      <c r="I35" s="259"/>
      <c r="J35" s="259"/>
      <c r="K35" s="259"/>
      <c r="L35" s="259"/>
      <c r="M35" s="260"/>
      <c r="N35" s="248"/>
      <c r="O35" s="248"/>
      <c r="P35" s="248"/>
      <c r="Q35" s="248"/>
      <c r="R35" s="248"/>
      <c r="S35" s="248"/>
      <c r="T35" s="248"/>
      <c r="U35" s="248"/>
      <c r="V35" s="248">
        <f>V34</f>
        <v>272</v>
      </c>
      <c r="W35" s="248"/>
      <c r="X35" s="248"/>
      <c r="Y35" s="248"/>
      <c r="Z35" s="248"/>
      <c r="AA35" s="248"/>
      <c r="AB35" s="248">
        <f>N35+V35</f>
        <v>272</v>
      </c>
      <c r="AC35" s="248"/>
      <c r="AD35" s="248"/>
      <c r="AE35" s="248"/>
      <c r="AF35" s="248"/>
      <c r="AG35" s="248"/>
      <c r="AH35" s="248"/>
      <c r="AI35" s="248"/>
      <c r="AJ35" s="248"/>
      <c r="AK35" s="248"/>
      <c r="AL35" s="248"/>
      <c r="AM35" s="248"/>
      <c r="AN35" s="248">
        <f>AN34</f>
        <v>168.4</v>
      </c>
      <c r="AO35" s="248"/>
      <c r="AP35" s="248"/>
      <c r="AQ35" s="248"/>
      <c r="AR35" s="248"/>
      <c r="AS35" s="248"/>
      <c r="AT35" s="248">
        <f>AN35</f>
        <v>168.4</v>
      </c>
      <c r="AU35" s="248"/>
      <c r="AV35" s="248"/>
      <c r="AW35" s="248"/>
      <c r="AX35" s="248"/>
      <c r="AY35" s="248"/>
      <c r="AZ35" s="248"/>
      <c r="BA35" s="248"/>
      <c r="BB35" s="248"/>
      <c r="BC35" s="248"/>
      <c r="BD35" s="248"/>
      <c r="BE35" s="248"/>
      <c r="BF35" s="248">
        <f>BF34</f>
        <v>103.6</v>
      </c>
      <c r="BG35" s="248"/>
      <c r="BH35" s="248"/>
      <c r="BI35" s="248"/>
      <c r="BJ35" s="248"/>
      <c r="BK35" s="248">
        <f>BK34</f>
        <v>103.6</v>
      </c>
      <c r="BL35" s="248"/>
      <c r="BM35" s="248"/>
      <c r="BN35" s="248"/>
      <c r="BO35" s="248"/>
      <c r="BP35" s="248"/>
      <c r="BQ35" s="248"/>
    </row>
    <row r="36" spans="2:3" ht="13.5" customHeight="1">
      <c r="B36" s="20">
        <v>1</v>
      </c>
      <c r="C36" s="1" t="s">
        <v>86</v>
      </c>
    </row>
    <row r="37" ht="18.75" customHeight="1"/>
    <row r="38" spans="4:5" ht="18.75" customHeight="1">
      <c r="D38" s="1" t="s">
        <v>7</v>
      </c>
      <c r="E38" s="1" t="s">
        <v>87</v>
      </c>
    </row>
    <row r="39" spans="64:68" ht="18.75" customHeight="1">
      <c r="BL39" s="249" t="s">
        <v>80</v>
      </c>
      <c r="BM39" s="249"/>
      <c r="BN39" s="249"/>
      <c r="BO39" s="249"/>
      <c r="BP39" s="249"/>
    </row>
    <row r="40" spans="1:69" ht="33" customHeight="1">
      <c r="A40" s="250" t="s">
        <v>88</v>
      </c>
      <c r="B40" s="251"/>
      <c r="C40" s="251"/>
      <c r="D40" s="251"/>
      <c r="E40" s="251"/>
      <c r="F40" s="251"/>
      <c r="G40" s="251"/>
      <c r="H40" s="251"/>
      <c r="I40" s="251"/>
      <c r="J40" s="251"/>
      <c r="K40" s="251"/>
      <c r="L40" s="251"/>
      <c r="M40" s="252"/>
      <c r="N40" s="148" t="s">
        <v>84</v>
      </c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 t="s">
        <v>85</v>
      </c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 t="s">
        <v>79</v>
      </c>
      <c r="BA40" s="148"/>
      <c r="BB40" s="148"/>
      <c r="BC40" s="148"/>
      <c r="BD40" s="148"/>
      <c r="BE40" s="148"/>
      <c r="BF40" s="148"/>
      <c r="BG40" s="148"/>
      <c r="BH40" s="148"/>
      <c r="BI40" s="148"/>
      <c r="BJ40" s="148"/>
      <c r="BK40" s="148"/>
      <c r="BL40" s="148"/>
      <c r="BM40" s="148"/>
      <c r="BN40" s="148"/>
      <c r="BO40" s="148"/>
      <c r="BP40" s="148"/>
      <c r="BQ40" s="148"/>
    </row>
    <row r="41" spans="1:69" ht="32.25" customHeight="1">
      <c r="A41" s="253"/>
      <c r="B41" s="254"/>
      <c r="C41" s="254"/>
      <c r="D41" s="254"/>
      <c r="E41" s="254"/>
      <c r="F41" s="254"/>
      <c r="G41" s="254"/>
      <c r="H41" s="254"/>
      <c r="I41" s="254"/>
      <c r="J41" s="254"/>
      <c r="K41" s="254"/>
      <c r="L41" s="254"/>
      <c r="M41" s="255"/>
      <c r="N41" s="148" t="s">
        <v>12</v>
      </c>
      <c r="O41" s="148"/>
      <c r="P41" s="148"/>
      <c r="Q41" s="148"/>
      <c r="R41" s="148"/>
      <c r="S41" s="148"/>
      <c r="T41" s="148"/>
      <c r="U41" s="148"/>
      <c r="V41" s="242" t="s">
        <v>13</v>
      </c>
      <c r="W41" s="243"/>
      <c r="X41" s="243"/>
      <c r="Y41" s="243"/>
      <c r="Z41" s="243"/>
      <c r="AA41" s="244"/>
      <c r="AB41" s="242" t="s">
        <v>81</v>
      </c>
      <c r="AC41" s="243"/>
      <c r="AD41" s="243"/>
      <c r="AE41" s="243"/>
      <c r="AF41" s="243"/>
      <c r="AG41" s="244"/>
      <c r="AH41" s="242" t="s">
        <v>12</v>
      </c>
      <c r="AI41" s="243"/>
      <c r="AJ41" s="243"/>
      <c r="AK41" s="243"/>
      <c r="AL41" s="243"/>
      <c r="AM41" s="244"/>
      <c r="AN41" s="242" t="s">
        <v>13</v>
      </c>
      <c r="AO41" s="243"/>
      <c r="AP41" s="243"/>
      <c r="AQ41" s="243"/>
      <c r="AR41" s="243"/>
      <c r="AS41" s="244"/>
      <c r="AT41" s="242" t="s">
        <v>81</v>
      </c>
      <c r="AU41" s="243"/>
      <c r="AV41" s="243"/>
      <c r="AW41" s="243"/>
      <c r="AX41" s="243"/>
      <c r="AY41" s="244"/>
      <c r="AZ41" s="242" t="s">
        <v>12</v>
      </c>
      <c r="BA41" s="243"/>
      <c r="BB41" s="243"/>
      <c r="BC41" s="243"/>
      <c r="BD41" s="243"/>
      <c r="BE41" s="244"/>
      <c r="BF41" s="242" t="s">
        <v>13</v>
      </c>
      <c r="BG41" s="243"/>
      <c r="BH41" s="243"/>
      <c r="BI41" s="243"/>
      <c r="BJ41" s="244"/>
      <c r="BK41" s="242" t="s">
        <v>81</v>
      </c>
      <c r="BL41" s="243"/>
      <c r="BM41" s="243"/>
      <c r="BN41" s="243"/>
      <c r="BO41" s="243"/>
      <c r="BP41" s="243"/>
      <c r="BQ41" s="244"/>
    </row>
    <row r="42" spans="1:69" ht="51" customHeight="1">
      <c r="A42" s="245" t="s">
        <v>101</v>
      </c>
      <c r="B42" s="246"/>
      <c r="C42" s="246"/>
      <c r="D42" s="246"/>
      <c r="E42" s="246"/>
      <c r="F42" s="246"/>
      <c r="G42" s="246"/>
      <c r="H42" s="246"/>
      <c r="I42" s="246"/>
      <c r="J42" s="246"/>
      <c r="K42" s="246"/>
      <c r="L42" s="246"/>
      <c r="M42" s="247"/>
      <c r="N42" s="229"/>
      <c r="O42" s="230"/>
      <c r="P42" s="230"/>
      <c r="Q42" s="230"/>
      <c r="R42" s="230"/>
      <c r="S42" s="230"/>
      <c r="T42" s="230"/>
      <c r="U42" s="231"/>
      <c r="V42" s="229">
        <f>V35</f>
        <v>272</v>
      </c>
      <c r="W42" s="230"/>
      <c r="X42" s="230"/>
      <c r="Y42" s="230"/>
      <c r="Z42" s="230"/>
      <c r="AA42" s="231"/>
      <c r="AB42" s="229">
        <f>V42</f>
        <v>272</v>
      </c>
      <c r="AC42" s="230"/>
      <c r="AD42" s="230"/>
      <c r="AE42" s="230"/>
      <c r="AF42" s="230"/>
      <c r="AG42" s="231"/>
      <c r="AH42" s="229"/>
      <c r="AI42" s="230"/>
      <c r="AJ42" s="230"/>
      <c r="AK42" s="230"/>
      <c r="AL42" s="230"/>
      <c r="AM42" s="231"/>
      <c r="AN42" s="229">
        <f>AN35</f>
        <v>168.4</v>
      </c>
      <c r="AO42" s="230"/>
      <c r="AP42" s="230"/>
      <c r="AQ42" s="230"/>
      <c r="AR42" s="230"/>
      <c r="AS42" s="231"/>
      <c r="AT42" s="229">
        <f>AN42</f>
        <v>168.4</v>
      </c>
      <c r="AU42" s="230"/>
      <c r="AV42" s="230"/>
      <c r="AW42" s="230"/>
      <c r="AX42" s="230"/>
      <c r="AY42" s="231"/>
      <c r="AZ42" s="229"/>
      <c r="BA42" s="230"/>
      <c r="BB42" s="230"/>
      <c r="BC42" s="230"/>
      <c r="BD42" s="230"/>
      <c r="BE42" s="231"/>
      <c r="BF42" s="229">
        <f>BF35</f>
        <v>103.6</v>
      </c>
      <c r="BG42" s="230"/>
      <c r="BH42" s="230"/>
      <c r="BI42" s="230"/>
      <c r="BJ42" s="231"/>
      <c r="BK42" s="229">
        <f>BF42</f>
        <v>103.6</v>
      </c>
      <c r="BL42" s="230"/>
      <c r="BM42" s="230"/>
      <c r="BN42" s="230"/>
      <c r="BO42" s="230"/>
      <c r="BP42" s="230"/>
      <c r="BQ42" s="231"/>
    </row>
    <row r="43" spans="1:69" ht="18.75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ht="15">
      <c r="D44" s="1" t="s">
        <v>102</v>
      </c>
    </row>
    <row r="45" ht="11.25" customHeight="1"/>
    <row r="46" spans="1:69" s="6" customFormat="1" ht="12" customHeight="1">
      <c r="A46" s="228" t="s">
        <v>8</v>
      </c>
      <c r="B46" s="228"/>
      <c r="C46" s="228" t="s">
        <v>10</v>
      </c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32" t="s">
        <v>33</v>
      </c>
      <c r="S46" s="233"/>
      <c r="T46" s="233"/>
      <c r="U46" s="233"/>
      <c r="V46" s="233"/>
      <c r="W46" s="233"/>
      <c r="X46" s="228" t="s">
        <v>14</v>
      </c>
      <c r="Y46" s="228"/>
      <c r="Z46" s="228"/>
      <c r="AA46" s="228"/>
      <c r="AB46" s="228"/>
      <c r="AC46" s="228"/>
      <c r="AD46" s="228"/>
      <c r="AE46" s="228"/>
      <c r="AF46" s="228"/>
      <c r="AG46" s="236" t="s">
        <v>84</v>
      </c>
      <c r="AH46" s="237"/>
      <c r="AI46" s="237"/>
      <c r="AJ46" s="237"/>
      <c r="AK46" s="237"/>
      <c r="AL46" s="237"/>
      <c r="AM46" s="237"/>
      <c r="AN46" s="237"/>
      <c r="AO46" s="237"/>
      <c r="AP46" s="237"/>
      <c r="AQ46" s="237"/>
      <c r="AR46" s="237"/>
      <c r="AS46" s="237"/>
      <c r="AT46" s="237"/>
      <c r="AU46" s="238"/>
      <c r="AV46" s="228" t="s">
        <v>85</v>
      </c>
      <c r="AW46" s="228"/>
      <c r="AX46" s="228"/>
      <c r="AY46" s="228"/>
      <c r="AZ46" s="228"/>
      <c r="BA46" s="228"/>
      <c r="BB46" s="228"/>
      <c r="BC46" s="228"/>
      <c r="BD46" s="228"/>
      <c r="BE46" s="228"/>
      <c r="BF46" s="228"/>
      <c r="BG46" s="228"/>
      <c r="BH46" s="228"/>
      <c r="BI46" s="228" t="s">
        <v>79</v>
      </c>
      <c r="BJ46" s="228"/>
      <c r="BK46" s="228"/>
      <c r="BL46" s="228"/>
      <c r="BM46" s="228"/>
      <c r="BN46" s="228"/>
      <c r="BO46" s="228"/>
      <c r="BP46" s="228"/>
      <c r="BQ46" s="228"/>
    </row>
    <row r="47" spans="1:69" s="6" customFormat="1" ht="36.75" customHeight="1">
      <c r="A47" s="228"/>
      <c r="B47" s="228"/>
      <c r="C47" s="228"/>
      <c r="D47" s="228"/>
      <c r="E47" s="228"/>
      <c r="F47" s="228"/>
      <c r="G47" s="228"/>
      <c r="H47" s="228"/>
      <c r="I47" s="228"/>
      <c r="J47" s="228"/>
      <c r="K47" s="228"/>
      <c r="L47" s="228"/>
      <c r="M47" s="228"/>
      <c r="N47" s="228"/>
      <c r="O47" s="228"/>
      <c r="P47" s="228"/>
      <c r="Q47" s="228"/>
      <c r="R47" s="234"/>
      <c r="S47" s="235"/>
      <c r="T47" s="235"/>
      <c r="U47" s="235"/>
      <c r="V47" s="235"/>
      <c r="W47" s="235"/>
      <c r="X47" s="228"/>
      <c r="Y47" s="228"/>
      <c r="Z47" s="228"/>
      <c r="AA47" s="228"/>
      <c r="AB47" s="228"/>
      <c r="AC47" s="228"/>
      <c r="AD47" s="228"/>
      <c r="AE47" s="228"/>
      <c r="AF47" s="228"/>
      <c r="AG47" s="239"/>
      <c r="AH47" s="240"/>
      <c r="AI47" s="240"/>
      <c r="AJ47" s="240"/>
      <c r="AK47" s="240"/>
      <c r="AL47" s="240"/>
      <c r="AM47" s="240"/>
      <c r="AN47" s="240"/>
      <c r="AO47" s="240"/>
      <c r="AP47" s="240"/>
      <c r="AQ47" s="240"/>
      <c r="AR47" s="240"/>
      <c r="AS47" s="240"/>
      <c r="AT47" s="240"/>
      <c r="AU47" s="241"/>
      <c r="AV47" s="228"/>
      <c r="AW47" s="228"/>
      <c r="AX47" s="228"/>
      <c r="AY47" s="228"/>
      <c r="AZ47" s="228"/>
      <c r="BA47" s="228"/>
      <c r="BB47" s="228"/>
      <c r="BC47" s="228"/>
      <c r="BD47" s="228"/>
      <c r="BE47" s="228"/>
      <c r="BF47" s="228"/>
      <c r="BG47" s="228"/>
      <c r="BH47" s="228"/>
      <c r="BI47" s="228"/>
      <c r="BJ47" s="228"/>
      <c r="BK47" s="228"/>
      <c r="BL47" s="228"/>
      <c r="BM47" s="228"/>
      <c r="BN47" s="228"/>
      <c r="BO47" s="228"/>
      <c r="BP47" s="228"/>
      <c r="BQ47" s="228"/>
    </row>
    <row r="48" spans="1:69" s="7" customFormat="1" ht="18" customHeight="1">
      <c r="A48" s="222">
        <v>1</v>
      </c>
      <c r="B48" s="222"/>
      <c r="C48" s="214" t="s">
        <v>48</v>
      </c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  <c r="R48" s="214"/>
      <c r="S48" s="214"/>
      <c r="T48" s="214"/>
      <c r="U48" s="214"/>
      <c r="V48" s="214"/>
      <c r="W48" s="214"/>
      <c r="X48" s="214"/>
      <c r="Y48" s="214"/>
      <c r="Z48" s="214"/>
      <c r="AA48" s="214"/>
      <c r="AB48" s="214"/>
      <c r="AC48" s="214"/>
      <c r="AD48" s="214"/>
      <c r="AE48" s="214"/>
      <c r="AF48" s="214"/>
      <c r="AG48" s="214"/>
      <c r="AH48" s="214"/>
      <c r="AI48" s="214"/>
      <c r="AJ48" s="214"/>
      <c r="AK48" s="214"/>
      <c r="AL48" s="214"/>
      <c r="AM48" s="214"/>
      <c r="AN48" s="214"/>
      <c r="AO48" s="214"/>
      <c r="AP48" s="214"/>
      <c r="AQ48" s="214"/>
      <c r="AR48" s="214"/>
      <c r="AS48" s="214"/>
      <c r="AT48" s="214"/>
      <c r="AU48" s="214"/>
      <c r="AV48" s="214"/>
      <c r="AW48" s="214"/>
      <c r="AX48" s="214"/>
      <c r="AY48" s="214"/>
      <c r="AZ48" s="214"/>
      <c r="BA48" s="214"/>
      <c r="BB48" s="214"/>
      <c r="BC48" s="214"/>
      <c r="BD48" s="214"/>
      <c r="BE48" s="214"/>
      <c r="BF48" s="214"/>
      <c r="BG48" s="214"/>
      <c r="BH48" s="214"/>
      <c r="BI48" s="214"/>
      <c r="BJ48" s="214"/>
      <c r="BK48" s="214"/>
      <c r="BL48" s="214"/>
      <c r="BM48" s="214"/>
      <c r="BN48" s="214"/>
      <c r="BO48" s="214"/>
      <c r="BP48" s="214"/>
      <c r="BQ48" s="214"/>
    </row>
    <row r="49" spans="1:69" s="8" customFormat="1" ht="33.75" customHeight="1">
      <c r="A49" s="146">
        <v>1</v>
      </c>
      <c r="B49" s="146"/>
      <c r="C49" s="221" t="s">
        <v>103</v>
      </c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21"/>
      <c r="Q49" s="221"/>
      <c r="R49" s="216" t="s">
        <v>37</v>
      </c>
      <c r="S49" s="217"/>
      <c r="T49" s="217"/>
      <c r="U49" s="217"/>
      <c r="V49" s="217"/>
      <c r="W49" s="217"/>
      <c r="X49" s="146" t="s">
        <v>50</v>
      </c>
      <c r="Y49" s="146"/>
      <c r="Z49" s="146"/>
      <c r="AA49" s="146"/>
      <c r="AB49" s="146"/>
      <c r="AC49" s="146"/>
      <c r="AD49" s="146"/>
      <c r="AE49" s="146"/>
      <c r="AF49" s="146"/>
      <c r="AG49" s="184">
        <v>411.3</v>
      </c>
      <c r="AH49" s="185"/>
      <c r="AI49" s="185"/>
      <c r="AJ49" s="185"/>
      <c r="AK49" s="185"/>
      <c r="AL49" s="185"/>
      <c r="AM49" s="185"/>
      <c r="AN49" s="185"/>
      <c r="AO49" s="185"/>
      <c r="AP49" s="185"/>
      <c r="AQ49" s="185"/>
      <c r="AR49" s="185"/>
      <c r="AS49" s="185"/>
      <c r="AT49" s="185"/>
      <c r="AU49" s="186"/>
      <c r="AV49" s="224">
        <f>AT34</f>
        <v>168.4</v>
      </c>
      <c r="AW49" s="185"/>
      <c r="AX49" s="185"/>
      <c r="AY49" s="185"/>
      <c r="AZ49" s="185"/>
      <c r="BA49" s="185"/>
      <c r="BB49" s="185"/>
      <c r="BC49" s="185"/>
      <c r="BD49" s="185"/>
      <c r="BE49" s="185"/>
      <c r="BF49" s="185"/>
      <c r="BG49" s="185"/>
      <c r="BH49" s="186"/>
      <c r="BI49" s="224">
        <f>AG49-AV49</f>
        <v>242.9</v>
      </c>
      <c r="BJ49" s="185"/>
      <c r="BK49" s="185"/>
      <c r="BL49" s="185"/>
      <c r="BM49" s="185"/>
      <c r="BN49" s="185"/>
      <c r="BO49" s="185"/>
      <c r="BP49" s="185"/>
      <c r="BQ49" s="186"/>
    </row>
    <row r="50" spans="1:69" s="7" customFormat="1" ht="15">
      <c r="A50" s="212">
        <v>2</v>
      </c>
      <c r="B50" s="213"/>
      <c r="C50" s="214" t="s">
        <v>47</v>
      </c>
      <c r="D50" s="214"/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4"/>
      <c r="R50" s="214"/>
      <c r="S50" s="214"/>
      <c r="T50" s="214"/>
      <c r="U50" s="214"/>
      <c r="V50" s="214"/>
      <c r="W50" s="214"/>
      <c r="X50" s="214"/>
      <c r="Y50" s="214"/>
      <c r="Z50" s="214"/>
      <c r="AA50" s="214"/>
      <c r="AB50" s="214"/>
      <c r="AC50" s="214"/>
      <c r="AD50" s="214"/>
      <c r="AE50" s="214"/>
      <c r="AF50" s="214"/>
      <c r="AG50" s="214"/>
      <c r="AH50" s="214"/>
      <c r="AI50" s="214"/>
      <c r="AJ50" s="214"/>
      <c r="AK50" s="214"/>
      <c r="AL50" s="214"/>
      <c r="AM50" s="214"/>
      <c r="AN50" s="214"/>
      <c r="AO50" s="214"/>
      <c r="AP50" s="214"/>
      <c r="AQ50" s="214"/>
      <c r="AR50" s="214"/>
      <c r="AS50" s="214"/>
      <c r="AT50" s="214"/>
      <c r="AU50" s="214"/>
      <c r="AV50" s="214"/>
      <c r="AW50" s="214"/>
      <c r="AX50" s="214"/>
      <c r="AY50" s="214"/>
      <c r="AZ50" s="214"/>
      <c r="BA50" s="214"/>
      <c r="BB50" s="214"/>
      <c r="BC50" s="214"/>
      <c r="BD50" s="214"/>
      <c r="BE50" s="214"/>
      <c r="BF50" s="214"/>
      <c r="BG50" s="214"/>
      <c r="BH50" s="214"/>
      <c r="BI50" s="214"/>
      <c r="BJ50" s="214"/>
      <c r="BK50" s="214"/>
      <c r="BL50" s="214"/>
      <c r="BM50" s="214"/>
      <c r="BN50" s="214"/>
      <c r="BO50" s="214"/>
      <c r="BP50" s="214"/>
      <c r="BQ50" s="214"/>
    </row>
    <row r="51" spans="1:69" s="8" customFormat="1" ht="28.5" customHeight="1">
      <c r="A51" s="146">
        <v>1</v>
      </c>
      <c r="B51" s="146"/>
      <c r="C51" s="221" t="s">
        <v>97</v>
      </c>
      <c r="D51" s="221"/>
      <c r="E51" s="221"/>
      <c r="F51" s="221"/>
      <c r="G51" s="221"/>
      <c r="H51" s="221"/>
      <c r="I51" s="221"/>
      <c r="J51" s="221"/>
      <c r="K51" s="221"/>
      <c r="L51" s="221"/>
      <c r="M51" s="221"/>
      <c r="N51" s="221"/>
      <c r="O51" s="221"/>
      <c r="P51" s="221"/>
      <c r="Q51" s="221"/>
      <c r="R51" s="146" t="s">
        <v>54</v>
      </c>
      <c r="S51" s="146"/>
      <c r="T51" s="146"/>
      <c r="U51" s="146"/>
      <c r="V51" s="146"/>
      <c r="W51" s="146"/>
      <c r="X51" s="146" t="s">
        <v>50</v>
      </c>
      <c r="Y51" s="146"/>
      <c r="Z51" s="146"/>
      <c r="AA51" s="146"/>
      <c r="AB51" s="146"/>
      <c r="AC51" s="146"/>
      <c r="AD51" s="146"/>
      <c r="AE51" s="146"/>
      <c r="AF51" s="146"/>
      <c r="AG51" s="184">
        <v>7</v>
      </c>
      <c r="AH51" s="185"/>
      <c r="AI51" s="185"/>
      <c r="AJ51" s="185"/>
      <c r="AK51" s="185"/>
      <c r="AL51" s="185"/>
      <c r="AM51" s="185"/>
      <c r="AN51" s="185"/>
      <c r="AO51" s="185"/>
      <c r="AP51" s="185"/>
      <c r="AQ51" s="185"/>
      <c r="AR51" s="185"/>
      <c r="AS51" s="185"/>
      <c r="AT51" s="185"/>
      <c r="AU51" s="186"/>
      <c r="AV51" s="184">
        <v>7</v>
      </c>
      <c r="AW51" s="185"/>
      <c r="AX51" s="185"/>
      <c r="AY51" s="185"/>
      <c r="AZ51" s="185"/>
      <c r="BA51" s="185"/>
      <c r="BB51" s="185"/>
      <c r="BC51" s="185"/>
      <c r="BD51" s="185"/>
      <c r="BE51" s="185"/>
      <c r="BF51" s="185"/>
      <c r="BG51" s="185"/>
      <c r="BH51" s="186"/>
      <c r="BI51" s="184"/>
      <c r="BJ51" s="185"/>
      <c r="BK51" s="185"/>
      <c r="BL51" s="185"/>
      <c r="BM51" s="185"/>
      <c r="BN51" s="185"/>
      <c r="BO51" s="185"/>
      <c r="BP51" s="185"/>
      <c r="BQ51" s="186"/>
    </row>
    <row r="52" spans="1:69" s="7" customFormat="1" ht="15">
      <c r="A52" s="218">
        <v>3</v>
      </c>
      <c r="B52" s="219"/>
      <c r="C52" s="220" t="s">
        <v>49</v>
      </c>
      <c r="D52" s="220"/>
      <c r="E52" s="220"/>
      <c r="F52" s="220"/>
      <c r="G52" s="220"/>
      <c r="H52" s="220"/>
      <c r="I52" s="220"/>
      <c r="J52" s="220"/>
      <c r="K52" s="220"/>
      <c r="L52" s="220"/>
      <c r="M52" s="220"/>
      <c r="N52" s="220"/>
      <c r="O52" s="220"/>
      <c r="P52" s="220"/>
      <c r="Q52" s="220"/>
      <c r="R52" s="220"/>
      <c r="S52" s="220"/>
      <c r="T52" s="220"/>
      <c r="U52" s="220"/>
      <c r="V52" s="220"/>
      <c r="W52" s="220"/>
      <c r="X52" s="220"/>
      <c r="Y52" s="220"/>
      <c r="Z52" s="220"/>
      <c r="AA52" s="220"/>
      <c r="AB52" s="220"/>
      <c r="AC52" s="220"/>
      <c r="AD52" s="220"/>
      <c r="AE52" s="220"/>
      <c r="AF52" s="220"/>
      <c r="AG52" s="220"/>
      <c r="AH52" s="220"/>
      <c r="AI52" s="220"/>
      <c r="AJ52" s="220"/>
      <c r="AK52" s="220"/>
      <c r="AL52" s="220"/>
      <c r="AM52" s="220"/>
      <c r="AN52" s="220"/>
      <c r="AO52" s="220"/>
      <c r="AP52" s="220"/>
      <c r="AQ52" s="220"/>
      <c r="AR52" s="220"/>
      <c r="AS52" s="220"/>
      <c r="AT52" s="220"/>
      <c r="AU52" s="220"/>
      <c r="AV52" s="220"/>
      <c r="AW52" s="220"/>
      <c r="AX52" s="220"/>
      <c r="AY52" s="220"/>
      <c r="AZ52" s="220"/>
      <c r="BA52" s="220"/>
      <c r="BB52" s="220"/>
      <c r="BC52" s="220"/>
      <c r="BD52" s="220"/>
      <c r="BE52" s="220"/>
      <c r="BF52" s="220"/>
      <c r="BG52" s="220"/>
      <c r="BH52" s="220"/>
      <c r="BI52" s="220"/>
      <c r="BJ52" s="220"/>
      <c r="BK52" s="220"/>
      <c r="BL52" s="220"/>
      <c r="BM52" s="220"/>
      <c r="BN52" s="220"/>
      <c r="BO52" s="220"/>
      <c r="BP52" s="220"/>
      <c r="BQ52" s="220"/>
    </row>
    <row r="53" spans="1:69" s="8" customFormat="1" ht="31.5" customHeight="1">
      <c r="A53" s="202">
        <v>1</v>
      </c>
      <c r="B53" s="202"/>
      <c r="C53" s="215" t="s">
        <v>69</v>
      </c>
      <c r="D53" s="215"/>
      <c r="E53" s="215"/>
      <c r="F53" s="215"/>
      <c r="G53" s="215"/>
      <c r="H53" s="215"/>
      <c r="I53" s="215"/>
      <c r="J53" s="215"/>
      <c r="K53" s="215"/>
      <c r="L53" s="215"/>
      <c r="M53" s="215"/>
      <c r="N53" s="215"/>
      <c r="O53" s="215"/>
      <c r="P53" s="215"/>
      <c r="Q53" s="215"/>
      <c r="R53" s="216" t="s">
        <v>37</v>
      </c>
      <c r="S53" s="217"/>
      <c r="T53" s="217"/>
      <c r="U53" s="217"/>
      <c r="V53" s="217"/>
      <c r="W53" s="217"/>
      <c r="X53" s="146" t="s">
        <v>50</v>
      </c>
      <c r="Y53" s="146"/>
      <c r="Z53" s="146"/>
      <c r="AA53" s="146"/>
      <c r="AB53" s="146"/>
      <c r="AC53" s="146"/>
      <c r="AD53" s="146"/>
      <c r="AE53" s="146"/>
      <c r="AF53" s="146"/>
      <c r="AG53" s="206">
        <f>AG49/AG51</f>
        <v>58.75714285714286</v>
      </c>
      <c r="AH53" s="207"/>
      <c r="AI53" s="207"/>
      <c r="AJ53" s="207"/>
      <c r="AK53" s="207"/>
      <c r="AL53" s="207"/>
      <c r="AM53" s="207"/>
      <c r="AN53" s="207"/>
      <c r="AO53" s="207"/>
      <c r="AP53" s="207"/>
      <c r="AQ53" s="207"/>
      <c r="AR53" s="207"/>
      <c r="AS53" s="207"/>
      <c r="AT53" s="207"/>
      <c r="AU53" s="208"/>
      <c r="AV53" s="209">
        <f>AV49/AV51</f>
        <v>24.057142857142857</v>
      </c>
      <c r="AW53" s="210"/>
      <c r="AX53" s="210"/>
      <c r="AY53" s="210"/>
      <c r="AZ53" s="210"/>
      <c r="BA53" s="210"/>
      <c r="BB53" s="210"/>
      <c r="BC53" s="210"/>
      <c r="BD53" s="210"/>
      <c r="BE53" s="210"/>
      <c r="BF53" s="210"/>
      <c r="BG53" s="210"/>
      <c r="BH53" s="211"/>
      <c r="BI53" s="209">
        <f>AG53-AV53</f>
        <v>34.7</v>
      </c>
      <c r="BJ53" s="210"/>
      <c r="BK53" s="210"/>
      <c r="BL53" s="210"/>
      <c r="BM53" s="210"/>
      <c r="BN53" s="210"/>
      <c r="BO53" s="210"/>
      <c r="BP53" s="210"/>
      <c r="BQ53" s="211"/>
    </row>
    <row r="54" spans="1:69" s="7" customFormat="1" ht="15.75" customHeight="1">
      <c r="A54" s="212">
        <v>4</v>
      </c>
      <c r="B54" s="213"/>
      <c r="C54" s="225" t="s">
        <v>51</v>
      </c>
      <c r="D54" s="226"/>
      <c r="E54" s="226"/>
      <c r="F54" s="226"/>
      <c r="G54" s="24">
        <v>2</v>
      </c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6"/>
      <c r="BJ54" s="226"/>
      <c r="BK54" s="226"/>
      <c r="BL54" s="226"/>
      <c r="BM54" s="226"/>
      <c r="BN54" s="226"/>
      <c r="BO54" s="226"/>
      <c r="BP54" s="226"/>
      <c r="BQ54" s="227"/>
    </row>
    <row r="55" spans="1:69" s="9" customFormat="1" ht="45.75" customHeight="1">
      <c r="A55" s="146">
        <v>1</v>
      </c>
      <c r="B55" s="146"/>
      <c r="C55" s="201" t="s">
        <v>70</v>
      </c>
      <c r="D55" s="201"/>
      <c r="E55" s="201"/>
      <c r="F55" s="201"/>
      <c r="G55" s="201"/>
      <c r="H55" s="201"/>
      <c r="I55" s="201"/>
      <c r="J55" s="201"/>
      <c r="K55" s="201"/>
      <c r="L55" s="201"/>
      <c r="M55" s="201"/>
      <c r="N55" s="201"/>
      <c r="O55" s="201"/>
      <c r="P55" s="201"/>
      <c r="Q55" s="201"/>
      <c r="R55" s="184" t="s">
        <v>34</v>
      </c>
      <c r="S55" s="185"/>
      <c r="T55" s="185"/>
      <c r="U55" s="185"/>
      <c r="V55" s="185"/>
      <c r="W55" s="185"/>
      <c r="X55" s="202" t="s">
        <v>56</v>
      </c>
      <c r="Y55" s="202"/>
      <c r="Z55" s="202"/>
      <c r="AA55" s="202"/>
      <c r="AB55" s="202"/>
      <c r="AC55" s="202"/>
      <c r="AD55" s="202"/>
      <c r="AE55" s="202"/>
      <c r="AF55" s="202"/>
      <c r="AG55" s="203">
        <v>77.9</v>
      </c>
      <c r="AH55" s="204"/>
      <c r="AI55" s="204"/>
      <c r="AJ55" s="204"/>
      <c r="AK55" s="204"/>
      <c r="AL55" s="204"/>
      <c r="AM55" s="204"/>
      <c r="AN55" s="204"/>
      <c r="AO55" s="204"/>
      <c r="AP55" s="204"/>
      <c r="AQ55" s="204"/>
      <c r="AR55" s="204"/>
      <c r="AS55" s="204"/>
      <c r="AT55" s="204"/>
      <c r="AU55" s="205"/>
      <c r="AV55" s="184" t="s">
        <v>36</v>
      </c>
      <c r="AW55" s="185"/>
      <c r="AX55" s="185"/>
      <c r="AY55" s="185"/>
      <c r="AZ55" s="185"/>
      <c r="BA55" s="185"/>
      <c r="BB55" s="185"/>
      <c r="BC55" s="185"/>
      <c r="BD55" s="185"/>
      <c r="BE55" s="185"/>
      <c r="BF55" s="185"/>
      <c r="BG55" s="185"/>
      <c r="BH55" s="186"/>
      <c r="BI55" s="184"/>
      <c r="BJ55" s="185"/>
      <c r="BK55" s="185"/>
      <c r="BL55" s="185"/>
      <c r="BM55" s="185"/>
      <c r="BN55" s="185"/>
      <c r="BO55" s="185"/>
      <c r="BP55" s="185"/>
      <c r="BQ55" s="186"/>
    </row>
    <row r="56" spans="1:69" s="7" customFormat="1" ht="37.5" customHeight="1">
      <c r="A56" s="222">
        <v>2</v>
      </c>
      <c r="B56" s="222"/>
      <c r="C56" s="83" t="s">
        <v>55</v>
      </c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5"/>
    </row>
    <row r="57" spans="1:69" s="7" customFormat="1" ht="18" customHeight="1">
      <c r="A57" s="222">
        <v>1</v>
      </c>
      <c r="B57" s="222"/>
      <c r="C57" s="214" t="s">
        <v>48</v>
      </c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  <c r="P57" s="214"/>
      <c r="Q57" s="214"/>
      <c r="R57" s="214"/>
      <c r="S57" s="214"/>
      <c r="T57" s="214"/>
      <c r="U57" s="214"/>
      <c r="V57" s="214"/>
      <c r="W57" s="214"/>
      <c r="X57" s="214"/>
      <c r="Y57" s="214"/>
      <c r="Z57" s="214"/>
      <c r="AA57" s="214"/>
      <c r="AB57" s="214"/>
      <c r="AC57" s="214"/>
      <c r="AD57" s="214"/>
      <c r="AE57" s="214"/>
      <c r="AF57" s="214"/>
      <c r="AG57" s="214"/>
      <c r="AH57" s="214"/>
      <c r="AI57" s="214"/>
      <c r="AJ57" s="214"/>
      <c r="AK57" s="214"/>
      <c r="AL57" s="214"/>
      <c r="AM57" s="214"/>
      <c r="AN57" s="214"/>
      <c r="AO57" s="214"/>
      <c r="AP57" s="214"/>
      <c r="AQ57" s="214"/>
      <c r="AR57" s="214"/>
      <c r="AS57" s="214"/>
      <c r="AT57" s="214"/>
      <c r="AU57" s="214"/>
      <c r="AV57" s="214"/>
      <c r="AW57" s="214"/>
      <c r="AX57" s="214"/>
      <c r="AY57" s="214"/>
      <c r="AZ57" s="214"/>
      <c r="BA57" s="214"/>
      <c r="BB57" s="214"/>
      <c r="BC57" s="214"/>
      <c r="BD57" s="214"/>
      <c r="BE57" s="214"/>
      <c r="BF57" s="214"/>
      <c r="BG57" s="214"/>
      <c r="BH57" s="214"/>
      <c r="BI57" s="214"/>
      <c r="BJ57" s="214"/>
      <c r="BK57" s="214"/>
      <c r="BL57" s="214"/>
      <c r="BM57" s="214"/>
      <c r="BN57" s="214"/>
      <c r="BO57" s="214"/>
      <c r="BP57" s="214"/>
      <c r="BQ57" s="214"/>
    </row>
    <row r="58" spans="1:69" s="8" customFormat="1" ht="38.25" customHeight="1">
      <c r="A58" s="146">
        <v>1</v>
      </c>
      <c r="B58" s="146"/>
      <c r="C58" s="221" t="s">
        <v>68</v>
      </c>
      <c r="D58" s="221"/>
      <c r="E58" s="221"/>
      <c r="F58" s="221"/>
      <c r="G58" s="221"/>
      <c r="H58" s="221"/>
      <c r="I58" s="221"/>
      <c r="J58" s="221"/>
      <c r="K58" s="221"/>
      <c r="L58" s="221"/>
      <c r="M58" s="221"/>
      <c r="N58" s="221"/>
      <c r="O58" s="221"/>
      <c r="P58" s="221"/>
      <c r="Q58" s="221"/>
      <c r="R58" s="202" t="s">
        <v>37</v>
      </c>
      <c r="S58" s="202"/>
      <c r="T58" s="202"/>
      <c r="U58" s="202"/>
      <c r="V58" s="202"/>
      <c r="W58" s="202"/>
      <c r="X58" s="202" t="s">
        <v>50</v>
      </c>
      <c r="Y58" s="202"/>
      <c r="Z58" s="202"/>
      <c r="AA58" s="202"/>
      <c r="AB58" s="202"/>
      <c r="AC58" s="202"/>
      <c r="AD58" s="202"/>
      <c r="AE58" s="202"/>
      <c r="AF58" s="202"/>
      <c r="AG58" s="209" t="e">
        <f>#REF!</f>
        <v>#REF!</v>
      </c>
      <c r="AH58" s="217"/>
      <c r="AI58" s="217"/>
      <c r="AJ58" s="217"/>
      <c r="AK58" s="217"/>
      <c r="AL58" s="217"/>
      <c r="AM58" s="217"/>
      <c r="AN58" s="217"/>
      <c r="AO58" s="217"/>
      <c r="AP58" s="217"/>
      <c r="AQ58" s="217"/>
      <c r="AR58" s="217"/>
      <c r="AS58" s="217"/>
      <c r="AT58" s="217"/>
      <c r="AU58" s="223"/>
      <c r="AV58" s="224" t="e">
        <f>#REF!</f>
        <v>#REF!</v>
      </c>
      <c r="AW58" s="185"/>
      <c r="AX58" s="185"/>
      <c r="AY58" s="185"/>
      <c r="AZ58" s="185"/>
      <c r="BA58" s="185"/>
      <c r="BB58" s="185"/>
      <c r="BC58" s="185"/>
      <c r="BD58" s="185"/>
      <c r="BE58" s="185"/>
      <c r="BF58" s="185"/>
      <c r="BG58" s="185"/>
      <c r="BH58" s="186"/>
      <c r="BI58" s="224" t="e">
        <f>AG58-AV58</f>
        <v>#REF!</v>
      </c>
      <c r="BJ58" s="185"/>
      <c r="BK58" s="185"/>
      <c r="BL58" s="185"/>
      <c r="BM58" s="185"/>
      <c r="BN58" s="185"/>
      <c r="BO58" s="185"/>
      <c r="BP58" s="185"/>
      <c r="BQ58" s="186"/>
    </row>
    <row r="59" spans="1:69" s="8" customFormat="1" ht="15.75" customHeight="1">
      <c r="A59" s="212">
        <v>2</v>
      </c>
      <c r="B59" s="213"/>
      <c r="C59" s="214" t="s">
        <v>47</v>
      </c>
      <c r="D59" s="214"/>
      <c r="E59" s="214"/>
      <c r="F59" s="214"/>
      <c r="G59" s="214"/>
      <c r="H59" s="214"/>
      <c r="I59" s="214"/>
      <c r="J59" s="214"/>
      <c r="K59" s="214"/>
      <c r="L59" s="214"/>
      <c r="M59" s="214"/>
      <c r="N59" s="214"/>
      <c r="O59" s="214"/>
      <c r="P59" s="214"/>
      <c r="Q59" s="214"/>
      <c r="R59" s="214"/>
      <c r="S59" s="214"/>
      <c r="T59" s="214"/>
      <c r="U59" s="214"/>
      <c r="V59" s="214"/>
      <c r="W59" s="214"/>
      <c r="X59" s="214"/>
      <c r="Y59" s="214"/>
      <c r="Z59" s="214"/>
      <c r="AA59" s="214"/>
      <c r="AB59" s="214"/>
      <c r="AC59" s="214"/>
      <c r="AD59" s="214"/>
      <c r="AE59" s="214"/>
      <c r="AF59" s="214"/>
      <c r="AG59" s="214"/>
      <c r="AH59" s="214"/>
      <c r="AI59" s="214"/>
      <c r="AJ59" s="214"/>
      <c r="AK59" s="214"/>
      <c r="AL59" s="214"/>
      <c r="AM59" s="214"/>
      <c r="AN59" s="214"/>
      <c r="AO59" s="214"/>
      <c r="AP59" s="214"/>
      <c r="AQ59" s="214"/>
      <c r="AR59" s="214"/>
      <c r="AS59" s="214"/>
      <c r="AT59" s="214"/>
      <c r="AU59" s="214"/>
      <c r="AV59" s="214"/>
      <c r="AW59" s="214"/>
      <c r="AX59" s="214"/>
      <c r="AY59" s="214"/>
      <c r="AZ59" s="214"/>
      <c r="BA59" s="214"/>
      <c r="BB59" s="214"/>
      <c r="BC59" s="214"/>
      <c r="BD59" s="214"/>
      <c r="BE59" s="214"/>
      <c r="BF59" s="214"/>
      <c r="BG59" s="214"/>
      <c r="BH59" s="214"/>
      <c r="BI59" s="214"/>
      <c r="BJ59" s="214"/>
      <c r="BK59" s="214"/>
      <c r="BL59" s="214"/>
      <c r="BM59" s="214"/>
      <c r="BN59" s="214"/>
      <c r="BO59" s="214"/>
      <c r="BP59" s="214"/>
      <c r="BQ59" s="214"/>
    </row>
    <row r="60" spans="1:69" s="8" customFormat="1" ht="38.25" customHeight="1">
      <c r="A60" s="146">
        <v>1</v>
      </c>
      <c r="B60" s="146"/>
      <c r="C60" s="221" t="s">
        <v>97</v>
      </c>
      <c r="D60" s="221"/>
      <c r="E60" s="221"/>
      <c r="F60" s="221"/>
      <c r="G60" s="221"/>
      <c r="H60" s="221"/>
      <c r="I60" s="221"/>
      <c r="J60" s="221"/>
      <c r="K60" s="221"/>
      <c r="L60" s="221"/>
      <c r="M60" s="221"/>
      <c r="N60" s="221"/>
      <c r="O60" s="221"/>
      <c r="P60" s="221"/>
      <c r="Q60" s="221"/>
      <c r="R60" s="146" t="s">
        <v>54</v>
      </c>
      <c r="S60" s="146"/>
      <c r="T60" s="146"/>
      <c r="U60" s="146"/>
      <c r="V60" s="146"/>
      <c r="W60" s="146"/>
      <c r="X60" s="146" t="s">
        <v>50</v>
      </c>
      <c r="Y60" s="146"/>
      <c r="Z60" s="146"/>
      <c r="AA60" s="146"/>
      <c r="AB60" s="146"/>
      <c r="AC60" s="146"/>
      <c r="AD60" s="146"/>
      <c r="AE60" s="146"/>
      <c r="AF60" s="146"/>
      <c r="AG60" s="184">
        <v>5</v>
      </c>
      <c r="AH60" s="185"/>
      <c r="AI60" s="185"/>
      <c r="AJ60" s="185"/>
      <c r="AK60" s="185"/>
      <c r="AL60" s="185"/>
      <c r="AM60" s="185"/>
      <c r="AN60" s="185"/>
      <c r="AO60" s="185"/>
      <c r="AP60" s="185"/>
      <c r="AQ60" s="185"/>
      <c r="AR60" s="185"/>
      <c r="AS60" s="185"/>
      <c r="AT60" s="185"/>
      <c r="AU60" s="186"/>
      <c r="AV60" s="184">
        <v>5</v>
      </c>
      <c r="AW60" s="185"/>
      <c r="AX60" s="185"/>
      <c r="AY60" s="185"/>
      <c r="AZ60" s="185"/>
      <c r="BA60" s="185"/>
      <c r="BB60" s="185"/>
      <c r="BC60" s="185"/>
      <c r="BD60" s="185"/>
      <c r="BE60" s="185"/>
      <c r="BF60" s="185"/>
      <c r="BG60" s="185"/>
      <c r="BH60" s="186"/>
      <c r="BI60" s="184"/>
      <c r="BJ60" s="185"/>
      <c r="BK60" s="185"/>
      <c r="BL60" s="185"/>
      <c r="BM60" s="185"/>
      <c r="BN60" s="185"/>
      <c r="BO60" s="185"/>
      <c r="BP60" s="185"/>
      <c r="BQ60" s="186"/>
    </row>
    <row r="61" spans="1:69" s="8" customFormat="1" ht="18" customHeight="1">
      <c r="A61" s="218">
        <v>3</v>
      </c>
      <c r="B61" s="219"/>
      <c r="C61" s="220" t="s">
        <v>49</v>
      </c>
      <c r="D61" s="220"/>
      <c r="E61" s="220"/>
      <c r="F61" s="220"/>
      <c r="G61" s="220"/>
      <c r="H61" s="220"/>
      <c r="I61" s="220"/>
      <c r="J61" s="220"/>
      <c r="K61" s="220"/>
      <c r="L61" s="220"/>
      <c r="M61" s="220"/>
      <c r="N61" s="220"/>
      <c r="O61" s="220"/>
      <c r="P61" s="220"/>
      <c r="Q61" s="220"/>
      <c r="R61" s="220"/>
      <c r="S61" s="220"/>
      <c r="T61" s="220"/>
      <c r="U61" s="220"/>
      <c r="V61" s="220"/>
      <c r="W61" s="220"/>
      <c r="X61" s="220"/>
      <c r="Y61" s="220"/>
      <c r="Z61" s="220"/>
      <c r="AA61" s="220"/>
      <c r="AB61" s="220"/>
      <c r="AC61" s="220"/>
      <c r="AD61" s="220"/>
      <c r="AE61" s="220"/>
      <c r="AF61" s="220"/>
      <c r="AG61" s="220"/>
      <c r="AH61" s="220"/>
      <c r="AI61" s="220"/>
      <c r="AJ61" s="220"/>
      <c r="AK61" s="220"/>
      <c r="AL61" s="220"/>
      <c r="AM61" s="220"/>
      <c r="AN61" s="220"/>
      <c r="AO61" s="220"/>
      <c r="AP61" s="220"/>
      <c r="AQ61" s="220"/>
      <c r="AR61" s="220"/>
      <c r="AS61" s="220"/>
      <c r="AT61" s="220"/>
      <c r="AU61" s="220"/>
      <c r="AV61" s="220"/>
      <c r="AW61" s="220"/>
      <c r="AX61" s="220"/>
      <c r="AY61" s="220"/>
      <c r="AZ61" s="220"/>
      <c r="BA61" s="220"/>
      <c r="BB61" s="220"/>
      <c r="BC61" s="220"/>
      <c r="BD61" s="220"/>
      <c r="BE61" s="220"/>
      <c r="BF61" s="220"/>
      <c r="BG61" s="220"/>
      <c r="BH61" s="220"/>
      <c r="BI61" s="220"/>
      <c r="BJ61" s="220"/>
      <c r="BK61" s="220"/>
      <c r="BL61" s="220"/>
      <c r="BM61" s="220"/>
      <c r="BN61" s="220"/>
      <c r="BO61" s="220"/>
      <c r="BP61" s="220"/>
      <c r="BQ61" s="220"/>
    </row>
    <row r="62" spans="1:69" s="8" customFormat="1" ht="38.25" customHeight="1">
      <c r="A62" s="202">
        <v>1</v>
      </c>
      <c r="B62" s="202"/>
      <c r="C62" s="215" t="s">
        <v>69</v>
      </c>
      <c r="D62" s="215"/>
      <c r="E62" s="215"/>
      <c r="F62" s="215"/>
      <c r="G62" s="215"/>
      <c r="H62" s="215"/>
      <c r="I62" s="215"/>
      <c r="J62" s="215"/>
      <c r="K62" s="215"/>
      <c r="L62" s="215"/>
      <c r="M62" s="215"/>
      <c r="N62" s="215"/>
      <c r="O62" s="215"/>
      <c r="P62" s="215"/>
      <c r="Q62" s="215"/>
      <c r="R62" s="216" t="s">
        <v>37</v>
      </c>
      <c r="S62" s="217"/>
      <c r="T62" s="217"/>
      <c r="U62" s="217"/>
      <c r="V62" s="217"/>
      <c r="W62" s="217"/>
      <c r="X62" s="146" t="s">
        <v>50</v>
      </c>
      <c r="Y62" s="146"/>
      <c r="Z62" s="146"/>
      <c r="AA62" s="146"/>
      <c r="AB62" s="146"/>
      <c r="AC62" s="146"/>
      <c r="AD62" s="146"/>
      <c r="AE62" s="146"/>
      <c r="AF62" s="146"/>
      <c r="AG62" s="206" t="e">
        <f>AG58/AG60</f>
        <v>#REF!</v>
      </c>
      <c r="AH62" s="207"/>
      <c r="AI62" s="207"/>
      <c r="AJ62" s="207"/>
      <c r="AK62" s="207"/>
      <c r="AL62" s="207"/>
      <c r="AM62" s="207"/>
      <c r="AN62" s="207"/>
      <c r="AO62" s="207"/>
      <c r="AP62" s="207"/>
      <c r="AQ62" s="207"/>
      <c r="AR62" s="207"/>
      <c r="AS62" s="207"/>
      <c r="AT62" s="207"/>
      <c r="AU62" s="208"/>
      <c r="AV62" s="209" t="e">
        <f>AV58/AV60</f>
        <v>#REF!</v>
      </c>
      <c r="AW62" s="210"/>
      <c r="AX62" s="210"/>
      <c r="AY62" s="210"/>
      <c r="AZ62" s="210"/>
      <c r="BA62" s="210"/>
      <c r="BB62" s="210"/>
      <c r="BC62" s="210"/>
      <c r="BD62" s="210"/>
      <c r="BE62" s="210"/>
      <c r="BF62" s="210"/>
      <c r="BG62" s="210"/>
      <c r="BH62" s="211"/>
      <c r="BI62" s="209" t="e">
        <f>AG62-AV62</f>
        <v>#REF!</v>
      </c>
      <c r="BJ62" s="210"/>
      <c r="BK62" s="210"/>
      <c r="BL62" s="210"/>
      <c r="BM62" s="210"/>
      <c r="BN62" s="210"/>
      <c r="BO62" s="210"/>
      <c r="BP62" s="210"/>
      <c r="BQ62" s="211"/>
    </row>
    <row r="63" spans="1:69" s="7" customFormat="1" ht="15">
      <c r="A63" s="212">
        <v>2</v>
      </c>
      <c r="B63" s="213"/>
      <c r="C63" s="214" t="s">
        <v>51</v>
      </c>
      <c r="D63" s="214"/>
      <c r="E63" s="214"/>
      <c r="F63" s="214"/>
      <c r="G63" s="214"/>
      <c r="H63" s="214"/>
      <c r="I63" s="214"/>
      <c r="J63" s="214"/>
      <c r="K63" s="214"/>
      <c r="L63" s="214"/>
      <c r="M63" s="214"/>
      <c r="N63" s="214"/>
      <c r="O63" s="214"/>
      <c r="P63" s="214"/>
      <c r="Q63" s="214"/>
      <c r="R63" s="214"/>
      <c r="S63" s="214"/>
      <c r="T63" s="214"/>
      <c r="U63" s="214"/>
      <c r="V63" s="214"/>
      <c r="W63" s="214"/>
      <c r="X63" s="214"/>
      <c r="Y63" s="214"/>
      <c r="Z63" s="214"/>
      <c r="AA63" s="214"/>
      <c r="AB63" s="214"/>
      <c r="AC63" s="214"/>
      <c r="AD63" s="214"/>
      <c r="AE63" s="214"/>
      <c r="AF63" s="214"/>
      <c r="AG63" s="214"/>
      <c r="AH63" s="214"/>
      <c r="AI63" s="214"/>
      <c r="AJ63" s="214"/>
      <c r="AK63" s="214"/>
      <c r="AL63" s="214"/>
      <c r="AM63" s="214"/>
      <c r="AN63" s="214"/>
      <c r="AO63" s="214"/>
      <c r="AP63" s="214"/>
      <c r="AQ63" s="214"/>
      <c r="AR63" s="214"/>
      <c r="AS63" s="214"/>
      <c r="AT63" s="214"/>
      <c r="AU63" s="214"/>
      <c r="AV63" s="214"/>
      <c r="AW63" s="214"/>
      <c r="AX63" s="214"/>
      <c r="AY63" s="214"/>
      <c r="AZ63" s="214"/>
      <c r="BA63" s="214"/>
      <c r="BB63" s="214"/>
      <c r="BC63" s="214"/>
      <c r="BD63" s="214"/>
      <c r="BE63" s="214"/>
      <c r="BF63" s="214"/>
      <c r="BG63" s="214"/>
      <c r="BH63" s="214"/>
      <c r="BI63" s="214"/>
      <c r="BJ63" s="214"/>
      <c r="BK63" s="214"/>
      <c r="BL63" s="214"/>
      <c r="BM63" s="214"/>
      <c r="BN63" s="214"/>
      <c r="BO63" s="214"/>
      <c r="BP63" s="214"/>
      <c r="BQ63" s="214"/>
    </row>
    <row r="64" spans="1:69" s="8" customFormat="1" ht="40.5" customHeight="1">
      <c r="A64" s="146">
        <v>1</v>
      </c>
      <c r="B64" s="146"/>
      <c r="C64" s="201" t="s">
        <v>70</v>
      </c>
      <c r="D64" s="201"/>
      <c r="E64" s="201"/>
      <c r="F64" s="201"/>
      <c r="G64" s="201"/>
      <c r="H64" s="201"/>
      <c r="I64" s="201"/>
      <c r="J64" s="201"/>
      <c r="K64" s="201"/>
      <c r="L64" s="201"/>
      <c r="M64" s="201"/>
      <c r="N64" s="201"/>
      <c r="O64" s="201"/>
      <c r="P64" s="201"/>
      <c r="Q64" s="201"/>
      <c r="R64" s="184" t="s">
        <v>34</v>
      </c>
      <c r="S64" s="185"/>
      <c r="T64" s="185"/>
      <c r="U64" s="185"/>
      <c r="V64" s="185"/>
      <c r="W64" s="186"/>
      <c r="X64" s="202" t="s">
        <v>56</v>
      </c>
      <c r="Y64" s="202"/>
      <c r="Z64" s="202"/>
      <c r="AA64" s="202"/>
      <c r="AB64" s="202"/>
      <c r="AC64" s="202"/>
      <c r="AD64" s="202"/>
      <c r="AE64" s="202"/>
      <c r="AF64" s="202"/>
      <c r="AG64" s="203">
        <v>133</v>
      </c>
      <c r="AH64" s="204"/>
      <c r="AI64" s="204"/>
      <c r="AJ64" s="204"/>
      <c r="AK64" s="204"/>
      <c r="AL64" s="204"/>
      <c r="AM64" s="204"/>
      <c r="AN64" s="204"/>
      <c r="AO64" s="204"/>
      <c r="AP64" s="204"/>
      <c r="AQ64" s="204"/>
      <c r="AR64" s="204"/>
      <c r="AS64" s="204"/>
      <c r="AT64" s="204"/>
      <c r="AU64" s="205"/>
      <c r="AV64" s="184" t="s">
        <v>36</v>
      </c>
      <c r="AW64" s="185"/>
      <c r="AX64" s="185"/>
      <c r="AY64" s="185"/>
      <c r="AZ64" s="185"/>
      <c r="BA64" s="185"/>
      <c r="BB64" s="185"/>
      <c r="BC64" s="185"/>
      <c r="BD64" s="185"/>
      <c r="BE64" s="185"/>
      <c r="BF64" s="185"/>
      <c r="BG64" s="185"/>
      <c r="BH64" s="186"/>
      <c r="BI64" s="184"/>
      <c r="BJ64" s="185"/>
      <c r="BK64" s="185"/>
      <c r="BL64" s="185"/>
      <c r="BM64" s="185"/>
      <c r="BN64" s="185"/>
      <c r="BO64" s="185"/>
      <c r="BP64" s="185"/>
      <c r="BQ64" s="186"/>
    </row>
    <row r="65" spans="1:69" s="9" customFormat="1" ht="12.75" customHeight="1">
      <c r="A65" s="10"/>
      <c r="B65" s="10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</row>
    <row r="66" spans="1:69" s="9" customFormat="1" ht="24" customHeight="1">
      <c r="A66" s="10"/>
      <c r="B66" s="10"/>
      <c r="C66" s="23">
        <v>2</v>
      </c>
      <c r="D66" s="193" t="s">
        <v>89</v>
      </c>
      <c r="E66" s="193"/>
      <c r="F66" s="193"/>
      <c r="G66" s="193"/>
      <c r="H66" s="193"/>
      <c r="I66" s="193"/>
      <c r="J66" s="193"/>
      <c r="K66" s="193"/>
      <c r="L66" s="193"/>
      <c r="M66" s="193"/>
      <c r="N66" s="193"/>
      <c r="O66" s="193"/>
      <c r="P66" s="193"/>
      <c r="Q66" s="193"/>
      <c r="R66" s="193"/>
      <c r="S66" s="193"/>
      <c r="T66" s="193"/>
      <c r="U66" s="193"/>
      <c r="V66" s="193"/>
      <c r="W66" s="193"/>
      <c r="X66" s="193"/>
      <c r="Y66" s="193"/>
      <c r="Z66" s="193"/>
      <c r="AA66" s="193"/>
      <c r="AB66" s="193"/>
      <c r="AC66" s="193"/>
      <c r="AD66" s="193"/>
      <c r="AE66" s="193"/>
      <c r="AF66" s="193"/>
      <c r="AG66" s="193"/>
      <c r="AH66" s="193"/>
      <c r="AI66" s="193"/>
      <c r="AJ66" s="193"/>
      <c r="AK66" s="193"/>
      <c r="AL66" s="193"/>
      <c r="AM66" s="193"/>
      <c r="AN66" s="193"/>
      <c r="AO66" s="193"/>
      <c r="AP66" s="193"/>
      <c r="AQ66" s="193"/>
      <c r="AR66" s="193"/>
      <c r="AS66" s="193"/>
      <c r="AT66" s="193"/>
      <c r="AU66" s="193"/>
      <c r="AV66" s="193"/>
      <c r="AW66" s="193"/>
      <c r="AX66" s="193"/>
      <c r="AY66" s="193"/>
      <c r="AZ66" s="193"/>
      <c r="BA66" s="193"/>
      <c r="BB66" s="193"/>
      <c r="BC66" s="193"/>
      <c r="BD66" s="193"/>
      <c r="BE66" s="193"/>
      <c r="BF66" s="193"/>
      <c r="BG66" s="193"/>
      <c r="BH66" s="193"/>
      <c r="BI66" s="193"/>
      <c r="BJ66" s="193"/>
      <c r="BK66" s="193"/>
      <c r="BL66" s="193"/>
      <c r="BM66" s="193"/>
      <c r="BN66" s="193"/>
      <c r="BO66" s="193"/>
      <c r="BP66" s="193"/>
      <c r="BQ66" s="193"/>
    </row>
    <row r="67" spans="1:69" s="9" customFormat="1" ht="12.75" customHeight="1">
      <c r="A67" s="10"/>
      <c r="B67" s="10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</row>
    <row r="68" s="12" customFormat="1" ht="12.75">
      <c r="C68" s="12" t="s">
        <v>95</v>
      </c>
    </row>
    <row r="69" s="8" customFormat="1" ht="12.75"/>
    <row r="70" spans="1:69" s="12" customFormat="1" ht="12.75">
      <c r="A70" s="12" t="s">
        <v>15</v>
      </c>
      <c r="B70" s="194" t="s">
        <v>61</v>
      </c>
      <c r="C70" s="194"/>
      <c r="D70" s="194"/>
      <c r="E70" s="194"/>
      <c r="F70" s="194"/>
      <c r="G70" s="194"/>
      <c r="H70" s="194"/>
      <c r="I70" s="194"/>
      <c r="J70" s="194"/>
      <c r="K70" s="194"/>
      <c r="L70" s="194"/>
      <c r="M70" s="194"/>
      <c r="N70" s="194"/>
      <c r="O70" s="194"/>
      <c r="P70" s="194"/>
      <c r="Q70" s="194"/>
      <c r="R70" s="194"/>
      <c r="S70" s="194"/>
      <c r="T70" s="194"/>
      <c r="U70" s="194"/>
      <c r="V70" s="194"/>
      <c r="W70" s="194"/>
      <c r="X70" s="194"/>
      <c r="Y70" s="194"/>
      <c r="Z70" s="194"/>
      <c r="AA70" s="194"/>
      <c r="AB70" s="194"/>
      <c r="AC70" s="194"/>
      <c r="AD70" s="194"/>
      <c r="AE70" s="194"/>
      <c r="AF70" s="194"/>
      <c r="AG70" s="194"/>
      <c r="AH70" s="194"/>
      <c r="AI70" s="194"/>
      <c r="AJ70" s="194"/>
      <c r="AK70" s="194"/>
      <c r="AL70" s="194"/>
      <c r="AM70" s="194"/>
      <c r="AN70" s="194"/>
      <c r="AO70" s="194"/>
      <c r="AP70" s="194"/>
      <c r="AQ70" s="194"/>
      <c r="AR70" s="194"/>
      <c r="AS70" s="194"/>
      <c r="AT70" s="194"/>
      <c r="AU70" s="194"/>
      <c r="AV70" s="194"/>
      <c r="AW70" s="194"/>
      <c r="AX70" s="194"/>
      <c r="AY70" s="194"/>
      <c r="AZ70" s="194"/>
      <c r="BA70" s="194"/>
      <c r="BB70" s="194"/>
      <c r="BC70" s="194"/>
      <c r="BD70" s="194"/>
      <c r="BE70" s="194"/>
      <c r="BF70" s="194"/>
      <c r="BG70" s="194"/>
      <c r="BH70" s="194"/>
      <c r="BI70" s="194"/>
      <c r="BJ70" s="194"/>
      <c r="BK70" s="194"/>
      <c r="BL70" s="194"/>
      <c r="BM70" s="194"/>
      <c r="BN70" s="194"/>
      <c r="BO70" s="194"/>
      <c r="BP70" s="194"/>
      <c r="BQ70" s="194"/>
    </row>
    <row r="71" spans="1:69" s="8" customFormat="1" ht="27.75" customHeight="1">
      <c r="A71" s="146" t="s">
        <v>16</v>
      </c>
      <c r="B71" s="146"/>
      <c r="C71" s="146"/>
      <c r="D71" s="146" t="s">
        <v>17</v>
      </c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6" t="s">
        <v>58</v>
      </c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 t="s">
        <v>18</v>
      </c>
      <c r="AF71" s="146"/>
      <c r="AG71" s="146"/>
      <c r="AH71" s="146"/>
      <c r="AI71" s="146"/>
      <c r="AJ71" s="146"/>
      <c r="AK71" s="146"/>
      <c r="AL71" s="146"/>
      <c r="AM71" s="146"/>
      <c r="AN71" s="146"/>
      <c r="AO71" s="146"/>
      <c r="AP71" s="146"/>
      <c r="AQ71" s="146" t="s">
        <v>19</v>
      </c>
      <c r="AR71" s="146"/>
      <c r="AS71" s="146"/>
      <c r="AT71" s="146"/>
      <c r="AU71" s="146"/>
      <c r="AV71" s="146"/>
      <c r="AW71" s="146"/>
      <c r="AX71" s="146"/>
      <c r="AY71" s="146"/>
      <c r="AZ71" s="146"/>
      <c r="BA71" s="146"/>
      <c r="BB71" s="146"/>
      <c r="BC71" s="195" t="s">
        <v>20</v>
      </c>
      <c r="BD71" s="196"/>
      <c r="BE71" s="196"/>
      <c r="BF71" s="196"/>
      <c r="BG71" s="196"/>
      <c r="BH71" s="196"/>
      <c r="BI71" s="196"/>
      <c r="BJ71" s="196"/>
      <c r="BK71" s="196"/>
      <c r="BL71" s="196"/>
      <c r="BM71" s="196"/>
      <c r="BN71" s="196"/>
      <c r="BO71" s="196"/>
      <c r="BP71" s="196"/>
      <c r="BQ71" s="197"/>
    </row>
    <row r="72" spans="1:69" s="8" customFormat="1" ht="38.25" customHeight="1">
      <c r="A72" s="146"/>
      <c r="B72" s="146"/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73" t="s">
        <v>12</v>
      </c>
      <c r="T72" s="73"/>
      <c r="U72" s="73"/>
      <c r="V72" s="73"/>
      <c r="W72" s="73" t="s">
        <v>13</v>
      </c>
      <c r="X72" s="73"/>
      <c r="Y72" s="73"/>
      <c r="Z72" s="73"/>
      <c r="AA72" s="146" t="s">
        <v>9</v>
      </c>
      <c r="AB72" s="146"/>
      <c r="AC72" s="146"/>
      <c r="AD72" s="146"/>
      <c r="AE72" s="73" t="s">
        <v>12</v>
      </c>
      <c r="AF72" s="73"/>
      <c r="AG72" s="73"/>
      <c r="AH72" s="73"/>
      <c r="AI72" s="73" t="s">
        <v>13</v>
      </c>
      <c r="AJ72" s="73"/>
      <c r="AK72" s="73"/>
      <c r="AL72" s="73"/>
      <c r="AM72" s="146" t="s">
        <v>9</v>
      </c>
      <c r="AN72" s="146"/>
      <c r="AO72" s="146"/>
      <c r="AP72" s="146"/>
      <c r="AQ72" s="146" t="s">
        <v>12</v>
      </c>
      <c r="AR72" s="146"/>
      <c r="AS72" s="146"/>
      <c r="AT72" s="146"/>
      <c r="AU72" s="146" t="s">
        <v>13</v>
      </c>
      <c r="AV72" s="146"/>
      <c r="AW72" s="146"/>
      <c r="AX72" s="146"/>
      <c r="AY72" s="146" t="s">
        <v>9</v>
      </c>
      <c r="AZ72" s="146"/>
      <c r="BA72" s="146"/>
      <c r="BB72" s="146"/>
      <c r="BC72" s="198"/>
      <c r="BD72" s="199"/>
      <c r="BE72" s="199"/>
      <c r="BF72" s="199"/>
      <c r="BG72" s="199"/>
      <c r="BH72" s="199"/>
      <c r="BI72" s="199"/>
      <c r="BJ72" s="199"/>
      <c r="BK72" s="199"/>
      <c r="BL72" s="199"/>
      <c r="BM72" s="199"/>
      <c r="BN72" s="199"/>
      <c r="BO72" s="199"/>
      <c r="BP72" s="199"/>
      <c r="BQ72" s="200"/>
    </row>
    <row r="73" spans="1:69" s="8" customFormat="1" ht="12.75">
      <c r="A73" s="146" t="s">
        <v>21</v>
      </c>
      <c r="B73" s="146"/>
      <c r="C73" s="146"/>
      <c r="D73" s="146" t="s">
        <v>22</v>
      </c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 t="s">
        <v>23</v>
      </c>
      <c r="T73" s="146"/>
      <c r="U73" s="146"/>
      <c r="V73" s="146"/>
      <c r="W73" s="146" t="s">
        <v>24</v>
      </c>
      <c r="X73" s="146"/>
      <c r="Y73" s="146"/>
      <c r="Z73" s="146"/>
      <c r="AA73" s="146" t="s">
        <v>25</v>
      </c>
      <c r="AB73" s="146"/>
      <c r="AC73" s="146"/>
      <c r="AD73" s="146"/>
      <c r="AE73" s="146" t="s">
        <v>26</v>
      </c>
      <c r="AF73" s="146"/>
      <c r="AG73" s="146"/>
      <c r="AH73" s="146"/>
      <c r="AI73" s="146" t="s">
        <v>27</v>
      </c>
      <c r="AJ73" s="146"/>
      <c r="AK73" s="146"/>
      <c r="AL73" s="146"/>
      <c r="AM73" s="146" t="s">
        <v>28</v>
      </c>
      <c r="AN73" s="146"/>
      <c r="AO73" s="146"/>
      <c r="AP73" s="146"/>
      <c r="AQ73" s="146" t="s">
        <v>29</v>
      </c>
      <c r="AR73" s="146"/>
      <c r="AS73" s="146"/>
      <c r="AT73" s="146"/>
      <c r="AU73" s="146" t="s">
        <v>30</v>
      </c>
      <c r="AV73" s="146"/>
      <c r="AW73" s="146"/>
      <c r="AX73" s="146"/>
      <c r="AY73" s="146" t="s">
        <v>31</v>
      </c>
      <c r="AZ73" s="146"/>
      <c r="BA73" s="146"/>
      <c r="BB73" s="146"/>
      <c r="BC73" s="146" t="s">
        <v>32</v>
      </c>
      <c r="BD73" s="146"/>
      <c r="BE73" s="146"/>
      <c r="BF73" s="146"/>
      <c r="BG73" s="146"/>
      <c r="BH73" s="146"/>
      <c r="BI73" s="146"/>
      <c r="BJ73" s="146"/>
      <c r="BK73" s="146"/>
      <c r="BL73" s="146"/>
      <c r="BM73" s="146"/>
      <c r="BN73" s="146"/>
      <c r="BO73" s="146"/>
      <c r="BP73" s="146"/>
      <c r="BQ73" s="146"/>
    </row>
    <row r="74" spans="1:69" s="8" customFormat="1" ht="40.5" customHeight="1">
      <c r="A74" s="146"/>
      <c r="B74" s="146"/>
      <c r="C74" s="146"/>
      <c r="D74" s="187" t="s">
        <v>59</v>
      </c>
      <c r="E74" s="188"/>
      <c r="F74" s="188"/>
      <c r="G74" s="188"/>
      <c r="H74" s="188"/>
      <c r="I74" s="188"/>
      <c r="J74" s="188"/>
      <c r="K74" s="188"/>
      <c r="L74" s="188"/>
      <c r="M74" s="188"/>
      <c r="N74" s="188"/>
      <c r="O74" s="188"/>
      <c r="P74" s="188"/>
      <c r="Q74" s="188"/>
      <c r="R74" s="189"/>
      <c r="S74" s="184"/>
      <c r="T74" s="185"/>
      <c r="U74" s="185"/>
      <c r="V74" s="186"/>
      <c r="W74" s="184"/>
      <c r="X74" s="185"/>
      <c r="Y74" s="185"/>
      <c r="Z74" s="186"/>
      <c r="AA74" s="184"/>
      <c r="AB74" s="185"/>
      <c r="AC74" s="185"/>
      <c r="AD74" s="186"/>
      <c r="AE74" s="184"/>
      <c r="AF74" s="185"/>
      <c r="AG74" s="185"/>
      <c r="AH74" s="186"/>
      <c r="AI74" s="184"/>
      <c r="AJ74" s="185"/>
      <c r="AK74" s="185"/>
      <c r="AL74" s="186"/>
      <c r="AM74" s="184"/>
      <c r="AN74" s="185"/>
      <c r="AO74" s="185"/>
      <c r="AP74" s="186"/>
      <c r="AQ74" s="184"/>
      <c r="AR74" s="185"/>
      <c r="AS74" s="185"/>
      <c r="AT74" s="186"/>
      <c r="AU74" s="184"/>
      <c r="AV74" s="185"/>
      <c r="AW74" s="185"/>
      <c r="AX74" s="186"/>
      <c r="AY74" s="184"/>
      <c r="AZ74" s="185"/>
      <c r="BA74" s="185"/>
      <c r="BB74" s="186"/>
      <c r="BC74" s="184"/>
      <c r="BD74" s="185"/>
      <c r="BE74" s="185"/>
      <c r="BF74" s="185"/>
      <c r="BG74" s="185"/>
      <c r="BH74" s="185"/>
      <c r="BI74" s="185"/>
      <c r="BJ74" s="185"/>
      <c r="BK74" s="185"/>
      <c r="BL74" s="185"/>
      <c r="BM74" s="185"/>
      <c r="BN74" s="185"/>
      <c r="BO74" s="185"/>
      <c r="BP74" s="185"/>
      <c r="BQ74" s="186"/>
    </row>
    <row r="75" spans="1:69" s="8" customFormat="1" ht="21.75" customHeight="1">
      <c r="A75" s="146"/>
      <c r="B75" s="146"/>
      <c r="C75" s="146"/>
      <c r="D75" s="187" t="s">
        <v>60</v>
      </c>
      <c r="E75" s="188"/>
      <c r="F75" s="188"/>
      <c r="G75" s="188"/>
      <c r="H75" s="188"/>
      <c r="I75" s="188"/>
      <c r="J75" s="188"/>
      <c r="K75" s="188"/>
      <c r="L75" s="188"/>
      <c r="M75" s="188"/>
      <c r="N75" s="188"/>
      <c r="O75" s="188"/>
      <c r="P75" s="188"/>
      <c r="Q75" s="188"/>
      <c r="R75" s="189"/>
      <c r="S75" s="184"/>
      <c r="T75" s="185"/>
      <c r="U75" s="185"/>
      <c r="V75" s="186"/>
      <c r="W75" s="184"/>
      <c r="X75" s="185"/>
      <c r="Y75" s="185"/>
      <c r="Z75" s="186"/>
      <c r="AA75" s="184"/>
      <c r="AB75" s="185"/>
      <c r="AC75" s="185"/>
      <c r="AD75" s="186"/>
      <c r="AE75" s="184"/>
      <c r="AF75" s="185"/>
      <c r="AG75" s="185"/>
      <c r="AH75" s="186"/>
      <c r="AI75" s="184"/>
      <c r="AJ75" s="185"/>
      <c r="AK75" s="185"/>
      <c r="AL75" s="186"/>
      <c r="AM75" s="184"/>
      <c r="AN75" s="185"/>
      <c r="AO75" s="185"/>
      <c r="AP75" s="186"/>
      <c r="AQ75" s="184"/>
      <c r="AR75" s="185"/>
      <c r="AS75" s="185"/>
      <c r="AT75" s="186"/>
      <c r="AU75" s="184"/>
      <c r="AV75" s="185"/>
      <c r="AW75" s="185"/>
      <c r="AX75" s="186"/>
      <c r="AY75" s="184"/>
      <c r="AZ75" s="185"/>
      <c r="BA75" s="185"/>
      <c r="BB75" s="186"/>
      <c r="BC75" s="184"/>
      <c r="BD75" s="185"/>
      <c r="BE75" s="185"/>
      <c r="BF75" s="185"/>
      <c r="BG75" s="185"/>
      <c r="BH75" s="185"/>
      <c r="BI75" s="185"/>
      <c r="BJ75" s="185"/>
      <c r="BK75" s="185"/>
      <c r="BL75" s="185"/>
      <c r="BM75" s="185"/>
      <c r="BN75" s="185"/>
      <c r="BO75" s="185"/>
      <c r="BP75" s="185"/>
      <c r="BQ75" s="186"/>
    </row>
    <row r="76" spans="1:69" s="8" customFormat="1" ht="39.75" customHeight="1">
      <c r="A76" s="146"/>
      <c r="B76" s="146"/>
      <c r="C76" s="146"/>
      <c r="D76" s="187" t="s">
        <v>62</v>
      </c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  <c r="R76" s="189"/>
      <c r="S76" s="184"/>
      <c r="T76" s="185"/>
      <c r="U76" s="185"/>
      <c r="V76" s="186"/>
      <c r="W76" s="184"/>
      <c r="X76" s="185"/>
      <c r="Y76" s="185"/>
      <c r="Z76" s="186"/>
      <c r="AA76" s="184"/>
      <c r="AB76" s="185"/>
      <c r="AC76" s="185"/>
      <c r="AD76" s="186"/>
      <c r="AE76" s="184"/>
      <c r="AF76" s="185"/>
      <c r="AG76" s="185"/>
      <c r="AH76" s="186"/>
      <c r="AI76" s="184"/>
      <c r="AJ76" s="185"/>
      <c r="AK76" s="185"/>
      <c r="AL76" s="186"/>
      <c r="AM76" s="184"/>
      <c r="AN76" s="185"/>
      <c r="AO76" s="185"/>
      <c r="AP76" s="186"/>
      <c r="AQ76" s="184"/>
      <c r="AR76" s="185"/>
      <c r="AS76" s="185"/>
      <c r="AT76" s="186"/>
      <c r="AU76" s="184"/>
      <c r="AV76" s="185"/>
      <c r="AW76" s="185"/>
      <c r="AX76" s="186"/>
      <c r="AY76" s="184"/>
      <c r="AZ76" s="185"/>
      <c r="BA76" s="185"/>
      <c r="BB76" s="186"/>
      <c r="BC76" s="184"/>
      <c r="BD76" s="185"/>
      <c r="BE76" s="185"/>
      <c r="BF76" s="185"/>
      <c r="BG76" s="185"/>
      <c r="BH76" s="185"/>
      <c r="BI76" s="185"/>
      <c r="BJ76" s="185"/>
      <c r="BK76" s="185"/>
      <c r="BL76" s="185"/>
      <c r="BM76" s="185"/>
      <c r="BN76" s="185"/>
      <c r="BO76" s="185"/>
      <c r="BP76" s="185"/>
      <c r="BQ76" s="186"/>
    </row>
    <row r="77" spans="1:69" s="8" customFormat="1" ht="18.75" customHeight="1">
      <c r="A77" s="146"/>
      <c r="B77" s="146"/>
      <c r="C77" s="146"/>
      <c r="D77" s="190" t="s">
        <v>63</v>
      </c>
      <c r="E77" s="191"/>
      <c r="F77" s="191"/>
      <c r="G77" s="191"/>
      <c r="H77" s="191"/>
      <c r="I77" s="191"/>
      <c r="J77" s="191"/>
      <c r="K77" s="191"/>
      <c r="L77" s="191"/>
      <c r="M77" s="191"/>
      <c r="N77" s="191"/>
      <c r="O77" s="191"/>
      <c r="P77" s="191"/>
      <c r="Q77" s="191"/>
      <c r="R77" s="192"/>
      <c r="S77" s="184"/>
      <c r="T77" s="185"/>
      <c r="U77" s="185"/>
      <c r="V77" s="186"/>
      <c r="W77" s="184"/>
      <c r="X77" s="185"/>
      <c r="Y77" s="185"/>
      <c r="Z77" s="186"/>
      <c r="AA77" s="184"/>
      <c r="AB77" s="185"/>
      <c r="AC77" s="185"/>
      <c r="AD77" s="186"/>
      <c r="AE77" s="184"/>
      <c r="AF77" s="185"/>
      <c r="AG77" s="185"/>
      <c r="AH77" s="186"/>
      <c r="AI77" s="184"/>
      <c r="AJ77" s="185"/>
      <c r="AK77" s="185"/>
      <c r="AL77" s="186"/>
      <c r="AM77" s="184"/>
      <c r="AN77" s="185"/>
      <c r="AO77" s="185"/>
      <c r="AP77" s="186"/>
      <c r="AQ77" s="184"/>
      <c r="AR77" s="185"/>
      <c r="AS77" s="185"/>
      <c r="AT77" s="186"/>
      <c r="AU77" s="184"/>
      <c r="AV77" s="185"/>
      <c r="AW77" s="185"/>
      <c r="AX77" s="186"/>
      <c r="AY77" s="184"/>
      <c r="AZ77" s="185"/>
      <c r="BA77" s="185"/>
      <c r="BB77" s="186"/>
      <c r="BC77" s="184"/>
      <c r="BD77" s="185"/>
      <c r="BE77" s="185"/>
      <c r="BF77" s="185"/>
      <c r="BG77" s="185"/>
      <c r="BH77" s="185"/>
      <c r="BI77" s="185"/>
      <c r="BJ77" s="185"/>
      <c r="BK77" s="185"/>
      <c r="BL77" s="185"/>
      <c r="BM77" s="185"/>
      <c r="BN77" s="185"/>
      <c r="BO77" s="185"/>
      <c r="BP77" s="185"/>
      <c r="BQ77" s="186"/>
    </row>
    <row r="78" spans="1:69" s="8" customFormat="1" ht="40.5" customHeight="1">
      <c r="A78" s="146"/>
      <c r="B78" s="146"/>
      <c r="C78" s="146"/>
      <c r="D78" s="187" t="s">
        <v>64</v>
      </c>
      <c r="E78" s="188"/>
      <c r="F78" s="188"/>
      <c r="G78" s="188"/>
      <c r="H78" s="188"/>
      <c r="I78" s="188"/>
      <c r="J78" s="188"/>
      <c r="K78" s="188"/>
      <c r="L78" s="188"/>
      <c r="M78" s="188"/>
      <c r="N78" s="188"/>
      <c r="O78" s="188"/>
      <c r="P78" s="188"/>
      <c r="Q78" s="188"/>
      <c r="R78" s="189"/>
      <c r="S78" s="184"/>
      <c r="T78" s="185"/>
      <c r="U78" s="185"/>
      <c r="V78" s="186"/>
      <c r="W78" s="184"/>
      <c r="X78" s="185"/>
      <c r="Y78" s="185"/>
      <c r="Z78" s="186"/>
      <c r="AA78" s="184"/>
      <c r="AB78" s="185"/>
      <c r="AC78" s="185"/>
      <c r="AD78" s="186"/>
      <c r="AE78" s="184"/>
      <c r="AF78" s="185"/>
      <c r="AG78" s="185"/>
      <c r="AH78" s="186"/>
      <c r="AI78" s="184"/>
      <c r="AJ78" s="185"/>
      <c r="AK78" s="185"/>
      <c r="AL78" s="186"/>
      <c r="AM78" s="184"/>
      <c r="AN78" s="185"/>
      <c r="AO78" s="185"/>
      <c r="AP78" s="186"/>
      <c r="AQ78" s="184"/>
      <c r="AR78" s="185"/>
      <c r="AS78" s="185"/>
      <c r="AT78" s="186"/>
      <c r="AU78" s="184"/>
      <c r="AV78" s="185"/>
      <c r="AW78" s="185"/>
      <c r="AX78" s="186"/>
      <c r="AY78" s="184"/>
      <c r="AZ78" s="185"/>
      <c r="BA78" s="185"/>
      <c r="BB78" s="186"/>
      <c r="BC78" s="184"/>
      <c r="BD78" s="185"/>
      <c r="BE78" s="185"/>
      <c r="BF78" s="185"/>
      <c r="BG78" s="185"/>
      <c r="BH78" s="185"/>
      <c r="BI78" s="185"/>
      <c r="BJ78" s="185"/>
      <c r="BK78" s="185"/>
      <c r="BL78" s="185"/>
      <c r="BM78" s="185"/>
      <c r="BN78" s="185"/>
      <c r="BO78" s="185"/>
      <c r="BP78" s="185"/>
      <c r="BQ78" s="186"/>
    </row>
    <row r="79" spans="1:69" s="8" customFormat="1" ht="12.75">
      <c r="A79" s="146"/>
      <c r="B79" s="146"/>
      <c r="C79" s="146"/>
      <c r="D79" s="190" t="s">
        <v>63</v>
      </c>
      <c r="E79" s="191"/>
      <c r="F79" s="191"/>
      <c r="G79" s="191"/>
      <c r="H79" s="191"/>
      <c r="I79" s="191"/>
      <c r="J79" s="191"/>
      <c r="K79" s="191"/>
      <c r="L79" s="191"/>
      <c r="M79" s="191"/>
      <c r="N79" s="191"/>
      <c r="O79" s="191"/>
      <c r="P79" s="191"/>
      <c r="Q79" s="191"/>
      <c r="R79" s="192"/>
      <c r="S79" s="184"/>
      <c r="T79" s="185"/>
      <c r="U79" s="185"/>
      <c r="V79" s="186"/>
      <c r="W79" s="184"/>
      <c r="X79" s="185"/>
      <c r="Y79" s="185"/>
      <c r="Z79" s="186"/>
      <c r="AA79" s="184"/>
      <c r="AB79" s="185"/>
      <c r="AC79" s="185"/>
      <c r="AD79" s="186"/>
      <c r="AE79" s="184"/>
      <c r="AF79" s="185"/>
      <c r="AG79" s="185"/>
      <c r="AH79" s="186"/>
      <c r="AI79" s="184"/>
      <c r="AJ79" s="185"/>
      <c r="AK79" s="185"/>
      <c r="AL79" s="186"/>
      <c r="AM79" s="184"/>
      <c r="AN79" s="185"/>
      <c r="AO79" s="185"/>
      <c r="AP79" s="186"/>
      <c r="AQ79" s="184"/>
      <c r="AR79" s="185"/>
      <c r="AS79" s="185"/>
      <c r="AT79" s="186"/>
      <c r="AU79" s="184"/>
      <c r="AV79" s="185"/>
      <c r="AW79" s="185"/>
      <c r="AX79" s="186"/>
      <c r="AY79" s="184"/>
      <c r="AZ79" s="185"/>
      <c r="BA79" s="185"/>
      <c r="BB79" s="186"/>
      <c r="BC79" s="184"/>
      <c r="BD79" s="185"/>
      <c r="BE79" s="185"/>
      <c r="BF79" s="185"/>
      <c r="BG79" s="185"/>
      <c r="BH79" s="185"/>
      <c r="BI79" s="185"/>
      <c r="BJ79" s="185"/>
      <c r="BK79" s="185"/>
      <c r="BL79" s="185"/>
      <c r="BM79" s="185"/>
      <c r="BN79" s="185"/>
      <c r="BO79" s="185"/>
      <c r="BP79" s="185"/>
      <c r="BQ79" s="186"/>
    </row>
    <row r="80" spans="1:69" s="8" customFormat="1" ht="32.25" customHeight="1">
      <c r="A80" s="146"/>
      <c r="B80" s="146"/>
      <c r="C80" s="146"/>
      <c r="D80" s="187" t="s">
        <v>65</v>
      </c>
      <c r="E80" s="188"/>
      <c r="F80" s="188"/>
      <c r="G80" s="188"/>
      <c r="H80" s="188"/>
      <c r="I80" s="188"/>
      <c r="J80" s="188"/>
      <c r="K80" s="188"/>
      <c r="L80" s="188"/>
      <c r="M80" s="188"/>
      <c r="N80" s="188"/>
      <c r="O80" s="188"/>
      <c r="P80" s="188"/>
      <c r="Q80" s="188"/>
      <c r="R80" s="189"/>
      <c r="S80" s="184"/>
      <c r="T80" s="185"/>
      <c r="U80" s="185"/>
      <c r="V80" s="186"/>
      <c r="W80" s="184"/>
      <c r="X80" s="185"/>
      <c r="Y80" s="185"/>
      <c r="Z80" s="186"/>
      <c r="AA80" s="184"/>
      <c r="AB80" s="185"/>
      <c r="AC80" s="185"/>
      <c r="AD80" s="186"/>
      <c r="AE80" s="184"/>
      <c r="AF80" s="185"/>
      <c r="AG80" s="185"/>
      <c r="AH80" s="186"/>
      <c r="AI80" s="184"/>
      <c r="AJ80" s="185"/>
      <c r="AK80" s="185"/>
      <c r="AL80" s="186"/>
      <c r="AM80" s="184"/>
      <c r="AN80" s="185"/>
      <c r="AO80" s="185"/>
      <c r="AP80" s="186"/>
      <c r="AQ80" s="184"/>
      <c r="AR80" s="185"/>
      <c r="AS80" s="185"/>
      <c r="AT80" s="186"/>
      <c r="AU80" s="184"/>
      <c r="AV80" s="185"/>
      <c r="AW80" s="185"/>
      <c r="AX80" s="186"/>
      <c r="AY80" s="184"/>
      <c r="AZ80" s="185"/>
      <c r="BA80" s="185"/>
      <c r="BB80" s="186"/>
      <c r="BC80" s="184"/>
      <c r="BD80" s="185"/>
      <c r="BE80" s="185"/>
      <c r="BF80" s="185"/>
      <c r="BG80" s="185"/>
      <c r="BH80" s="185"/>
      <c r="BI80" s="185"/>
      <c r="BJ80" s="185"/>
      <c r="BK80" s="185"/>
      <c r="BL80" s="185"/>
      <c r="BM80" s="185"/>
      <c r="BN80" s="185"/>
      <c r="BO80" s="185"/>
      <c r="BP80" s="185"/>
      <c r="BQ80" s="186"/>
    </row>
    <row r="81" spans="1:52" s="12" customFormat="1" ht="27" customHeight="1">
      <c r="A81" s="16" t="s">
        <v>94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</row>
    <row r="82" s="13" customFormat="1" ht="12.75"/>
    <row r="83" spans="4:21" s="7" customFormat="1" ht="15">
      <c r="D83" s="179" t="s">
        <v>38</v>
      </c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  <c r="S83" s="179"/>
      <c r="T83" s="179"/>
      <c r="U83" s="179"/>
    </row>
    <row r="84" spans="4:21" s="7" customFormat="1" ht="15">
      <c r="D84" s="179" t="s">
        <v>39</v>
      </c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  <c r="S84" s="179"/>
      <c r="T84" s="179"/>
      <c r="U84" s="179"/>
    </row>
    <row r="85" spans="4:52" s="7" customFormat="1" ht="15" customHeight="1">
      <c r="D85" s="179" t="s">
        <v>40</v>
      </c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  <c r="S85" s="179"/>
      <c r="T85" s="179"/>
      <c r="U85" s="179"/>
      <c r="V85" s="180"/>
      <c r="W85" s="180"/>
      <c r="X85" s="180"/>
      <c r="Y85" s="180"/>
      <c r="Z85" s="180"/>
      <c r="AA85" s="180"/>
      <c r="AB85" s="180"/>
      <c r="AC85" s="180"/>
      <c r="AD85" s="180"/>
      <c r="AE85" s="180"/>
      <c r="AF85" s="180"/>
      <c r="AG85" s="180"/>
      <c r="AH85" s="180"/>
      <c r="AK85" s="183" t="s">
        <v>46</v>
      </c>
      <c r="AL85" s="183"/>
      <c r="AM85" s="183"/>
      <c r="AN85" s="183"/>
      <c r="AO85" s="183"/>
      <c r="AP85" s="183"/>
      <c r="AQ85" s="183"/>
      <c r="AR85" s="183"/>
      <c r="AS85" s="183"/>
      <c r="AT85" s="183"/>
      <c r="AU85" s="183"/>
      <c r="AV85" s="183"/>
      <c r="AW85" s="183"/>
      <c r="AX85" s="183"/>
      <c r="AY85" s="183"/>
      <c r="AZ85" s="183"/>
    </row>
    <row r="86" spans="22:52" s="7" customFormat="1" ht="15">
      <c r="V86" s="182" t="s">
        <v>66</v>
      </c>
      <c r="W86" s="182"/>
      <c r="X86" s="182"/>
      <c r="Y86" s="182"/>
      <c r="Z86" s="182"/>
      <c r="AA86" s="182"/>
      <c r="AB86" s="182"/>
      <c r="AC86" s="182"/>
      <c r="AD86" s="182"/>
      <c r="AE86" s="182"/>
      <c r="AF86" s="182"/>
      <c r="AG86" s="182"/>
      <c r="AH86" s="182"/>
      <c r="AI86" s="6"/>
      <c r="AJ86" s="6"/>
      <c r="AK86" s="182" t="s">
        <v>67</v>
      </c>
      <c r="AL86" s="182"/>
      <c r="AM86" s="182"/>
      <c r="AN86" s="182"/>
      <c r="AO86" s="182"/>
      <c r="AP86" s="182"/>
      <c r="AQ86" s="182"/>
      <c r="AR86" s="182"/>
      <c r="AS86" s="182"/>
      <c r="AT86" s="182"/>
      <c r="AU86" s="182"/>
      <c r="AV86" s="182"/>
      <c r="AW86" s="182"/>
      <c r="AX86" s="182"/>
      <c r="AY86" s="182"/>
      <c r="AZ86" s="182"/>
    </row>
    <row r="87" s="7" customFormat="1" ht="15"/>
    <row r="88" spans="4:21" s="7" customFormat="1" ht="15">
      <c r="D88" s="179" t="s">
        <v>41</v>
      </c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  <c r="S88" s="179"/>
      <c r="T88" s="179"/>
      <c r="U88" s="179"/>
    </row>
    <row r="89" spans="4:52" s="7" customFormat="1" ht="15" customHeight="1">
      <c r="D89" s="179" t="s">
        <v>43</v>
      </c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  <c r="S89" s="179"/>
      <c r="T89" s="179"/>
      <c r="U89" s="179"/>
      <c r="V89" s="180"/>
      <c r="W89" s="180"/>
      <c r="X89" s="180"/>
      <c r="Y89" s="180"/>
      <c r="Z89" s="180"/>
      <c r="AA89" s="180"/>
      <c r="AB89" s="180"/>
      <c r="AC89" s="180"/>
      <c r="AD89" s="180"/>
      <c r="AE89" s="180"/>
      <c r="AF89" s="180"/>
      <c r="AG89" s="180"/>
      <c r="AH89" s="180"/>
      <c r="AK89" s="181" t="s">
        <v>42</v>
      </c>
      <c r="AL89" s="181"/>
      <c r="AM89" s="181"/>
      <c r="AN89" s="181"/>
      <c r="AO89" s="181"/>
      <c r="AP89" s="181"/>
      <c r="AQ89" s="181"/>
      <c r="AR89" s="181"/>
      <c r="AS89" s="181"/>
      <c r="AT89" s="181"/>
      <c r="AU89" s="181"/>
      <c r="AV89" s="181"/>
      <c r="AW89" s="181"/>
      <c r="AX89" s="181"/>
      <c r="AY89" s="181"/>
      <c r="AZ89" s="181"/>
    </row>
    <row r="90" spans="22:52" s="7" customFormat="1" ht="15">
      <c r="V90" s="182" t="s">
        <v>66</v>
      </c>
      <c r="W90" s="182"/>
      <c r="X90" s="182"/>
      <c r="Y90" s="182"/>
      <c r="Z90" s="182"/>
      <c r="AA90" s="182"/>
      <c r="AB90" s="182"/>
      <c r="AC90" s="182"/>
      <c r="AD90" s="182"/>
      <c r="AE90" s="182"/>
      <c r="AF90" s="182"/>
      <c r="AG90" s="182"/>
      <c r="AH90" s="182"/>
      <c r="AK90" s="182" t="s">
        <v>67</v>
      </c>
      <c r="AL90" s="182"/>
      <c r="AM90" s="182"/>
      <c r="AN90" s="182"/>
      <c r="AO90" s="182"/>
      <c r="AP90" s="182"/>
      <c r="AQ90" s="182"/>
      <c r="AR90" s="182"/>
      <c r="AS90" s="182"/>
      <c r="AT90" s="182"/>
      <c r="AU90" s="182"/>
      <c r="AV90" s="182"/>
      <c r="AW90" s="182"/>
      <c r="AX90" s="182"/>
      <c r="AY90" s="182"/>
      <c r="AZ90" s="182"/>
    </row>
    <row r="91" s="7" customFormat="1" ht="15"/>
    <row r="92" s="7" customFormat="1" ht="15"/>
    <row r="93" s="7" customFormat="1" ht="15"/>
    <row r="94" s="7" customFormat="1" ht="15"/>
    <row r="95" s="7" customFormat="1" ht="15"/>
    <row r="96" s="7" customFormat="1" ht="15"/>
    <row r="97" s="7" customFormat="1" ht="15"/>
    <row r="98" s="7" customFormat="1" ht="15"/>
    <row r="99" s="7" customFormat="1" ht="15"/>
    <row r="100" s="7" customFormat="1" ht="15"/>
    <row r="101" s="7" customFormat="1" ht="15"/>
    <row r="102" s="7" customFormat="1" ht="15"/>
    <row r="103" s="7" customFormat="1" ht="15"/>
    <row r="104" s="7" customFormat="1" ht="15"/>
    <row r="105" s="7" customFormat="1" ht="15"/>
    <row r="106" s="7" customFormat="1" ht="15"/>
    <row r="107" s="7" customFormat="1" ht="15"/>
    <row r="108" s="7" customFormat="1" ht="15"/>
    <row r="109" s="7" customFormat="1" ht="15"/>
    <row r="110" s="7" customFormat="1" ht="15"/>
    <row r="111" s="7" customFormat="1" ht="15"/>
    <row r="112" s="7" customFormat="1" ht="15"/>
    <row r="113" s="7" customFormat="1" ht="15"/>
    <row r="114" s="7" customFormat="1" ht="15"/>
    <row r="115" s="7" customFormat="1" ht="15"/>
    <row r="116" s="7" customFormat="1" ht="15"/>
    <row r="117" s="7" customFormat="1" ht="15"/>
    <row r="118" s="7" customFormat="1" ht="15"/>
    <row r="119" s="7" customFormat="1" ht="15"/>
    <row r="120" s="7" customFormat="1" ht="15"/>
    <row r="121" s="7" customFormat="1" ht="15"/>
    <row r="122" s="7" customFormat="1" ht="15"/>
    <row r="123" s="7" customFormat="1" ht="15"/>
    <row r="124" s="7" customFormat="1" ht="15"/>
    <row r="125" s="7" customFormat="1" ht="15"/>
    <row r="126" s="7" customFormat="1" ht="15"/>
    <row r="127" s="7" customFormat="1" ht="15"/>
    <row r="128" s="7" customFormat="1" ht="15"/>
    <row r="129" s="7" customFormat="1" ht="15"/>
    <row r="130" s="7" customFormat="1" ht="15"/>
    <row r="131" s="7" customFormat="1" ht="15"/>
    <row r="132" s="7" customFormat="1" ht="15"/>
    <row r="133" s="7" customFormat="1" ht="15"/>
    <row r="134" s="7" customFormat="1" ht="15"/>
    <row r="135" s="7" customFormat="1" ht="15"/>
    <row r="136" s="7" customFormat="1" ht="15"/>
    <row r="137" s="7" customFormat="1" ht="15"/>
    <row r="138" s="7" customFormat="1" ht="15"/>
    <row r="139" s="7" customFormat="1" ht="15"/>
    <row r="140" s="7" customFormat="1" ht="15"/>
    <row r="141" s="7" customFormat="1" ht="15"/>
    <row r="142" s="7" customFormat="1" ht="15"/>
    <row r="143" s="7" customFormat="1" ht="15"/>
    <row r="144" s="7" customFormat="1" ht="15"/>
    <row r="145" s="7" customFormat="1" ht="15"/>
    <row r="146" s="7" customFormat="1" ht="15"/>
    <row r="147" s="7" customFormat="1" ht="15"/>
    <row r="148" s="7" customFormat="1" ht="15"/>
    <row r="149" s="7" customFormat="1" ht="15"/>
    <row r="150" s="7" customFormat="1" ht="15"/>
    <row r="151" s="7" customFormat="1" ht="15"/>
    <row r="152" s="7" customFormat="1" ht="15"/>
    <row r="153" s="7" customFormat="1" ht="15"/>
    <row r="154" s="7" customFormat="1" ht="15"/>
    <row r="155" s="7" customFormat="1" ht="15"/>
    <row r="156" s="7" customFormat="1" ht="15"/>
    <row r="157" s="7" customFormat="1" ht="15"/>
    <row r="158" s="7" customFormat="1" ht="15"/>
    <row r="159" s="7" customFormat="1" ht="15"/>
    <row r="160" s="7" customFormat="1" ht="15"/>
    <row r="161" s="7" customFormat="1" ht="15"/>
    <row r="162" s="7" customFormat="1" ht="15"/>
    <row r="163" s="7" customFormat="1" ht="15"/>
    <row r="164" s="7" customFormat="1" ht="15"/>
    <row r="165" s="7" customFormat="1" ht="15"/>
    <row r="166" s="7" customFormat="1" ht="15"/>
    <row r="167" s="7" customFormat="1" ht="15"/>
    <row r="168" s="7" customFormat="1" ht="15"/>
    <row r="169" s="7" customFormat="1" ht="15"/>
    <row r="170" s="7" customFormat="1" ht="15"/>
    <row r="171" s="7" customFormat="1" ht="15"/>
    <row r="172" s="7" customFormat="1" ht="15"/>
    <row r="173" s="7" customFormat="1" ht="15"/>
    <row r="174" s="7" customFormat="1" ht="15"/>
    <row r="175" s="7" customFormat="1" ht="15"/>
    <row r="176" s="7" customFormat="1" ht="15"/>
    <row r="177" s="7" customFormat="1" ht="15"/>
    <row r="178" s="7" customFormat="1" ht="15"/>
    <row r="179" s="7" customFormat="1" ht="15"/>
    <row r="180" s="7" customFormat="1" ht="15"/>
    <row r="181" s="7" customFormat="1" ht="15"/>
    <row r="182" s="7" customFormat="1" ht="15"/>
    <row r="183" s="7" customFormat="1" ht="15"/>
    <row r="184" s="7" customFormat="1" ht="15"/>
    <row r="185" s="7" customFormat="1" ht="15"/>
    <row r="186" s="7" customFormat="1" ht="15"/>
    <row r="187" s="7" customFormat="1" ht="15"/>
    <row r="188" s="7" customFormat="1" ht="15"/>
    <row r="189" s="7" customFormat="1" ht="15"/>
    <row r="190" s="7" customFormat="1" ht="15"/>
    <row r="191" s="7" customFormat="1" ht="15"/>
    <row r="192" s="7" customFormat="1" ht="15"/>
    <row r="193" s="7" customFormat="1" ht="15"/>
    <row r="194" s="7" customFormat="1" ht="15"/>
    <row r="195" s="7" customFormat="1" ht="15"/>
    <row r="196" s="7" customFormat="1" ht="15"/>
    <row r="197" s="7" customFormat="1" ht="15"/>
    <row r="198" s="7" customFormat="1" ht="15"/>
    <row r="199" s="7" customFormat="1" ht="15"/>
    <row r="200" s="7" customFormat="1" ht="15"/>
    <row r="201" s="7" customFormat="1" ht="15"/>
    <row r="202" s="7" customFormat="1" ht="15"/>
    <row r="203" s="7" customFormat="1" ht="15"/>
    <row r="204" s="7" customFormat="1" ht="15"/>
    <row r="205" s="7" customFormat="1" ht="15"/>
    <row r="206" s="7" customFormat="1" ht="15"/>
    <row r="207" s="7" customFormat="1" ht="15"/>
    <row r="208" s="7" customFormat="1" ht="15"/>
    <row r="209" s="7" customFormat="1" ht="15"/>
    <row r="210" s="7" customFormat="1" ht="15"/>
    <row r="211" s="7" customFormat="1" ht="15"/>
    <row r="212" s="7" customFormat="1" ht="15"/>
    <row r="213" s="7" customFormat="1" ht="15"/>
    <row r="214" s="7" customFormat="1" ht="15"/>
    <row r="215" s="7" customFormat="1" ht="15"/>
    <row r="216" s="7" customFormat="1" ht="15"/>
    <row r="217" s="7" customFormat="1" ht="15"/>
    <row r="218" s="7" customFormat="1" ht="15"/>
    <row r="219" s="7" customFormat="1" ht="15"/>
    <row r="220" s="7" customFormat="1" ht="15"/>
    <row r="221" s="7" customFormat="1" ht="15"/>
    <row r="222" s="7" customFormat="1" ht="15"/>
    <row r="223" s="7" customFormat="1" ht="15"/>
    <row r="224" s="7" customFormat="1" ht="15"/>
    <row r="225" s="7" customFormat="1" ht="15"/>
    <row r="226" s="7" customFormat="1" ht="15"/>
    <row r="227" s="7" customFormat="1" ht="15"/>
    <row r="228" s="7" customFormat="1" ht="15"/>
    <row r="229" s="7" customFormat="1" ht="15"/>
    <row r="230" s="7" customFormat="1" ht="15"/>
    <row r="231" s="7" customFormat="1" ht="15"/>
    <row r="232" s="7" customFormat="1" ht="15"/>
    <row r="233" s="7" customFormat="1" ht="15"/>
    <row r="234" s="7" customFormat="1" ht="15"/>
    <row r="235" s="7" customFormat="1" ht="15"/>
    <row r="236" s="7" customFormat="1" ht="15"/>
    <row r="237" s="7" customFormat="1" ht="15"/>
    <row r="238" s="7" customFormat="1" ht="15"/>
    <row r="239" s="7" customFormat="1" ht="15"/>
    <row r="240" s="7" customFormat="1" ht="15"/>
    <row r="241" s="7" customFormat="1" ht="15"/>
    <row r="242" s="7" customFormat="1" ht="15"/>
    <row r="243" s="7" customFormat="1" ht="15"/>
    <row r="244" s="7" customFormat="1" ht="15"/>
    <row r="245" s="7" customFormat="1" ht="15"/>
    <row r="246" s="7" customFormat="1" ht="15"/>
    <row r="247" s="7" customFormat="1" ht="15"/>
    <row r="248" s="7" customFormat="1" ht="15"/>
    <row r="249" s="7" customFormat="1" ht="15"/>
    <row r="250" s="7" customFormat="1" ht="15"/>
    <row r="251" s="7" customFormat="1" ht="15"/>
    <row r="252" s="7" customFormat="1" ht="15"/>
    <row r="253" s="7" customFormat="1" ht="15"/>
    <row r="254" s="7" customFormat="1" ht="15"/>
    <row r="255" s="7" customFormat="1" ht="15"/>
    <row r="256" s="7" customFormat="1" ht="15"/>
    <row r="257" s="7" customFormat="1" ht="15"/>
    <row r="258" s="7" customFormat="1" ht="15"/>
    <row r="259" s="7" customFormat="1" ht="15"/>
    <row r="260" s="7" customFormat="1" ht="15"/>
    <row r="261" s="7" customFormat="1" ht="15"/>
    <row r="262" s="7" customFormat="1" ht="15"/>
    <row r="263" s="7" customFormat="1" ht="15"/>
    <row r="264" s="7" customFormat="1" ht="15"/>
    <row r="265" s="7" customFormat="1" ht="15"/>
    <row r="266" s="7" customFormat="1" ht="15"/>
    <row r="267" s="7" customFormat="1" ht="15"/>
    <row r="268" s="7" customFormat="1" ht="15"/>
    <row r="269" s="7" customFormat="1" ht="15"/>
    <row r="270" s="7" customFormat="1" ht="15"/>
    <row r="271" s="7" customFormat="1" ht="15"/>
    <row r="272" s="7" customFormat="1" ht="15"/>
    <row r="273" s="7" customFormat="1" ht="15"/>
    <row r="274" s="7" customFormat="1" ht="15"/>
    <row r="275" s="7" customFormat="1" ht="15"/>
    <row r="276" s="7" customFormat="1" ht="15"/>
    <row r="277" s="7" customFormat="1" ht="15"/>
    <row r="278" s="7" customFormat="1" ht="15"/>
    <row r="279" s="7" customFormat="1" ht="15"/>
    <row r="280" s="7" customFormat="1" ht="15"/>
    <row r="281" s="7" customFormat="1" ht="15"/>
    <row r="282" s="7" customFormat="1" ht="15"/>
    <row r="283" s="7" customFormat="1" ht="15"/>
    <row r="284" s="7" customFormat="1" ht="15"/>
    <row r="285" s="7" customFormat="1" ht="15"/>
    <row r="286" s="7" customFormat="1" ht="15"/>
    <row r="287" s="7" customFormat="1" ht="15"/>
    <row r="288" s="7" customFormat="1" ht="15"/>
    <row r="289" s="7" customFormat="1" ht="15"/>
    <row r="290" s="7" customFormat="1" ht="15"/>
    <row r="291" s="7" customFormat="1" ht="15"/>
    <row r="292" s="7" customFormat="1" ht="15"/>
    <row r="293" s="7" customFormat="1" ht="15"/>
    <row r="294" s="7" customFormat="1" ht="15"/>
    <row r="295" s="7" customFormat="1" ht="15"/>
    <row r="296" s="7" customFormat="1" ht="15"/>
    <row r="297" s="7" customFormat="1" ht="15"/>
    <row r="298" s="7" customFormat="1" ht="15"/>
    <row r="299" s="7" customFormat="1" ht="15"/>
    <row r="300" s="7" customFormat="1" ht="15"/>
    <row r="301" s="7" customFormat="1" ht="15"/>
    <row r="302" s="7" customFormat="1" ht="15"/>
    <row r="303" s="7" customFormat="1" ht="15"/>
    <row r="304" s="7" customFormat="1" ht="15"/>
    <row r="305" s="7" customFormat="1" ht="15"/>
    <row r="306" s="7" customFormat="1" ht="15"/>
    <row r="307" s="7" customFormat="1" ht="15"/>
    <row r="308" s="7" customFormat="1" ht="15"/>
    <row r="309" s="7" customFormat="1" ht="15"/>
    <row r="310" s="7" customFormat="1" ht="15"/>
    <row r="311" s="7" customFormat="1" ht="15"/>
    <row r="312" s="7" customFormat="1" ht="15"/>
    <row r="313" s="7" customFormat="1" ht="15"/>
    <row r="314" s="7" customFormat="1" ht="15"/>
    <row r="315" s="7" customFormat="1" ht="15"/>
    <row r="316" s="7" customFormat="1" ht="15"/>
    <row r="317" s="7" customFormat="1" ht="15"/>
    <row r="318" s="7" customFormat="1" ht="15"/>
    <row r="319" s="7" customFormat="1" ht="15"/>
    <row r="320" s="7" customFormat="1" ht="15"/>
    <row r="321" s="7" customFormat="1" ht="15"/>
    <row r="322" s="7" customFormat="1" ht="15"/>
    <row r="323" s="7" customFormat="1" ht="15"/>
    <row r="324" s="7" customFormat="1" ht="15"/>
    <row r="325" s="7" customFormat="1" ht="15"/>
    <row r="326" s="7" customFormat="1" ht="15"/>
    <row r="327" s="7" customFormat="1" ht="15"/>
    <row r="328" s="7" customFormat="1" ht="15"/>
    <row r="329" s="7" customFormat="1" ht="15"/>
    <row r="330" s="7" customFormat="1" ht="15"/>
    <row r="331" s="7" customFormat="1" ht="15"/>
    <row r="332" s="7" customFormat="1" ht="15"/>
    <row r="333" s="7" customFormat="1" ht="15"/>
    <row r="334" s="7" customFormat="1" ht="15"/>
    <row r="335" s="7" customFormat="1" ht="15"/>
    <row r="336" s="7" customFormat="1" ht="15"/>
    <row r="337" s="7" customFormat="1" ht="15"/>
    <row r="338" s="7" customFormat="1" ht="15"/>
    <row r="339" s="7" customFormat="1" ht="15"/>
    <row r="340" s="7" customFormat="1" ht="15"/>
    <row r="341" s="7" customFormat="1" ht="15"/>
    <row r="342" s="7" customFormat="1" ht="15"/>
    <row r="343" s="7" customFormat="1" ht="15"/>
    <row r="344" s="7" customFormat="1" ht="15"/>
    <row r="345" s="7" customFormat="1" ht="15"/>
    <row r="346" s="7" customFormat="1" ht="15"/>
    <row r="347" s="7" customFormat="1" ht="15"/>
    <row r="348" s="7" customFormat="1" ht="15"/>
    <row r="349" s="7" customFormat="1" ht="15"/>
    <row r="350" s="7" customFormat="1" ht="15"/>
    <row r="351" s="7" customFormat="1" ht="15"/>
    <row r="352" s="7" customFormat="1" ht="15"/>
    <row r="353" s="7" customFormat="1" ht="15"/>
    <row r="354" s="7" customFormat="1" ht="15"/>
    <row r="355" s="7" customFormat="1" ht="15"/>
    <row r="356" s="7" customFormat="1" ht="15"/>
    <row r="357" s="7" customFormat="1" ht="15"/>
    <row r="358" s="7" customFormat="1" ht="15"/>
    <row r="359" s="7" customFormat="1" ht="15"/>
    <row r="360" s="7" customFormat="1" ht="15"/>
    <row r="361" s="7" customFormat="1" ht="15"/>
    <row r="362" s="7" customFormat="1" ht="15"/>
    <row r="363" s="7" customFormat="1" ht="15"/>
    <row r="364" s="7" customFormat="1" ht="15"/>
    <row r="365" s="7" customFormat="1" ht="15"/>
    <row r="366" s="7" customFormat="1" ht="15"/>
    <row r="367" s="7" customFormat="1" ht="15"/>
    <row r="368" s="7" customFormat="1" ht="15"/>
    <row r="369" s="7" customFormat="1" ht="15"/>
    <row r="370" s="7" customFormat="1" ht="15"/>
    <row r="371" s="7" customFormat="1" ht="15"/>
    <row r="372" s="7" customFormat="1" ht="15"/>
    <row r="373" s="7" customFormat="1" ht="15"/>
    <row r="374" s="7" customFormat="1" ht="15"/>
    <row r="375" s="7" customFormat="1" ht="15"/>
    <row r="376" s="7" customFormat="1" ht="15"/>
    <row r="377" s="7" customFormat="1" ht="15"/>
    <row r="378" s="7" customFormat="1" ht="15"/>
    <row r="379" s="7" customFormat="1" ht="15"/>
    <row r="380" s="7" customFormat="1" ht="15"/>
    <row r="381" s="7" customFormat="1" ht="15"/>
    <row r="382" s="7" customFormat="1" ht="15"/>
    <row r="383" s="7" customFormat="1" ht="15"/>
    <row r="384" s="7" customFormat="1" ht="15"/>
    <row r="385" s="7" customFormat="1" ht="15"/>
    <row r="386" s="7" customFormat="1" ht="15"/>
    <row r="387" s="7" customFormat="1" ht="15"/>
    <row r="388" s="7" customFormat="1" ht="15"/>
    <row r="389" s="7" customFormat="1" ht="15"/>
    <row r="390" s="7" customFormat="1" ht="15"/>
    <row r="391" s="7" customFormat="1" ht="15"/>
    <row r="392" s="7" customFormat="1" ht="15"/>
    <row r="393" s="7" customFormat="1" ht="15"/>
    <row r="394" s="7" customFormat="1" ht="15"/>
    <row r="395" s="7" customFormat="1" ht="15"/>
    <row r="396" s="7" customFormat="1" ht="15"/>
    <row r="397" s="7" customFormat="1" ht="15"/>
    <row r="398" s="7" customFormat="1" ht="15"/>
    <row r="399" s="7" customFormat="1" ht="15"/>
    <row r="400" s="7" customFormat="1" ht="15"/>
    <row r="401" s="7" customFormat="1" ht="15"/>
    <row r="402" s="7" customFormat="1" ht="15"/>
    <row r="403" s="7" customFormat="1" ht="15"/>
    <row r="404" s="7" customFormat="1" ht="15"/>
    <row r="405" s="7" customFormat="1" ht="15"/>
    <row r="406" s="7" customFormat="1" ht="15"/>
    <row r="407" s="7" customFormat="1" ht="15"/>
    <row r="408" s="7" customFormat="1" ht="15"/>
    <row r="409" s="7" customFormat="1" ht="15"/>
    <row r="410" s="7" customFormat="1" ht="15"/>
    <row r="411" s="7" customFormat="1" ht="15"/>
    <row r="412" s="7" customFormat="1" ht="15"/>
    <row r="413" s="7" customFormat="1" ht="15"/>
    <row r="414" s="7" customFormat="1" ht="15"/>
    <row r="415" s="7" customFormat="1" ht="15"/>
    <row r="416" s="7" customFormat="1" ht="15"/>
    <row r="417" s="7" customFormat="1" ht="15"/>
    <row r="418" s="7" customFormat="1" ht="15"/>
    <row r="419" s="7" customFormat="1" ht="15"/>
    <row r="420" s="7" customFormat="1" ht="15"/>
    <row r="421" s="7" customFormat="1" ht="15"/>
    <row r="422" s="7" customFormat="1" ht="15"/>
    <row r="423" s="7" customFormat="1" ht="15"/>
    <row r="424" s="7" customFormat="1" ht="15"/>
    <row r="425" s="7" customFormat="1" ht="15"/>
    <row r="426" s="7" customFormat="1" ht="15"/>
    <row r="427" s="7" customFormat="1" ht="15"/>
    <row r="428" s="7" customFormat="1" ht="15"/>
    <row r="429" s="7" customFormat="1" ht="15"/>
    <row r="430" s="7" customFormat="1" ht="15"/>
    <row r="431" s="7" customFormat="1" ht="15"/>
    <row r="432" s="7" customFormat="1" ht="15"/>
    <row r="433" s="7" customFormat="1" ht="15"/>
    <row r="434" s="7" customFormat="1" ht="15"/>
    <row r="435" s="7" customFormat="1" ht="15"/>
    <row r="436" s="7" customFormat="1" ht="15"/>
    <row r="437" s="7" customFormat="1" ht="15"/>
    <row r="438" s="7" customFormat="1" ht="15"/>
    <row r="439" s="7" customFormat="1" ht="15"/>
    <row r="440" s="7" customFormat="1" ht="15"/>
    <row r="441" s="7" customFormat="1" ht="15"/>
    <row r="442" s="7" customFormat="1" ht="15"/>
    <row r="443" s="7" customFormat="1" ht="15"/>
    <row r="444" s="7" customFormat="1" ht="15"/>
    <row r="445" s="7" customFormat="1" ht="15"/>
    <row r="446" s="7" customFormat="1" ht="15"/>
    <row r="447" s="7" customFormat="1" ht="15"/>
    <row r="448" s="7" customFormat="1" ht="15"/>
    <row r="449" s="7" customFormat="1" ht="15"/>
    <row r="450" s="7" customFormat="1" ht="15"/>
    <row r="451" s="7" customFormat="1" ht="15"/>
    <row r="452" s="7" customFormat="1" ht="15"/>
    <row r="453" s="7" customFormat="1" ht="15"/>
    <row r="454" s="7" customFormat="1" ht="15"/>
    <row r="455" s="7" customFormat="1" ht="15"/>
    <row r="456" s="7" customFormat="1" ht="15"/>
    <row r="457" s="7" customFormat="1" ht="15"/>
    <row r="458" s="7" customFormat="1" ht="15"/>
    <row r="459" s="7" customFormat="1" ht="15"/>
    <row r="460" s="7" customFormat="1" ht="15"/>
    <row r="461" s="7" customFormat="1" ht="15"/>
    <row r="462" s="7" customFormat="1" ht="15"/>
    <row r="463" s="7" customFormat="1" ht="15"/>
    <row r="464" s="7" customFormat="1" ht="15"/>
    <row r="465" s="7" customFormat="1" ht="15"/>
    <row r="466" s="7" customFormat="1" ht="15"/>
    <row r="467" s="7" customFormat="1" ht="15"/>
    <row r="468" s="7" customFormat="1" ht="15"/>
    <row r="469" s="7" customFormat="1" ht="15"/>
    <row r="470" s="7" customFormat="1" ht="15"/>
    <row r="471" s="7" customFormat="1" ht="15"/>
    <row r="472" s="7" customFormat="1" ht="15"/>
    <row r="473" s="7" customFormat="1" ht="15"/>
    <row r="474" s="7" customFormat="1" ht="15"/>
    <row r="475" s="7" customFormat="1" ht="15"/>
    <row r="476" s="7" customFormat="1" ht="15"/>
    <row r="477" s="7" customFormat="1" ht="15"/>
    <row r="478" s="7" customFormat="1" ht="15"/>
    <row r="479" s="7" customFormat="1" ht="15"/>
    <row r="480" s="7" customFormat="1" ht="15"/>
    <row r="481" s="7" customFormat="1" ht="15"/>
    <row r="482" s="7" customFormat="1" ht="15"/>
    <row r="483" s="7" customFormat="1" ht="15"/>
    <row r="484" s="7" customFormat="1" ht="15"/>
    <row r="485" s="7" customFormat="1" ht="15"/>
    <row r="486" s="7" customFormat="1" ht="15"/>
    <row r="487" s="7" customFormat="1" ht="15"/>
    <row r="488" s="7" customFormat="1" ht="15"/>
    <row r="489" s="7" customFormat="1" ht="15"/>
    <row r="490" s="7" customFormat="1" ht="15"/>
    <row r="491" s="7" customFormat="1" ht="15"/>
    <row r="492" s="7" customFormat="1" ht="15"/>
    <row r="493" s="7" customFormat="1" ht="15"/>
    <row r="494" s="7" customFormat="1" ht="15"/>
    <row r="495" s="7" customFormat="1" ht="15"/>
    <row r="496" s="7" customFormat="1" ht="15"/>
    <row r="497" s="7" customFormat="1" ht="15"/>
    <row r="498" s="7" customFormat="1" ht="15"/>
    <row r="499" s="7" customFormat="1" ht="15"/>
    <row r="500" s="7" customFormat="1" ht="15"/>
    <row r="501" s="7" customFormat="1" ht="15"/>
    <row r="502" s="7" customFormat="1" ht="15"/>
    <row r="503" s="7" customFormat="1" ht="15"/>
    <row r="504" s="7" customFormat="1" ht="15"/>
    <row r="505" s="7" customFormat="1" ht="15"/>
    <row r="506" s="7" customFormat="1" ht="15"/>
    <row r="507" s="7" customFormat="1" ht="15"/>
    <row r="508" s="7" customFormat="1" ht="15"/>
    <row r="509" s="7" customFormat="1" ht="15"/>
    <row r="510" s="7" customFormat="1" ht="15"/>
    <row r="511" s="7" customFormat="1" ht="15"/>
    <row r="512" s="7" customFormat="1" ht="15"/>
    <row r="513" s="7" customFormat="1" ht="15"/>
    <row r="514" s="7" customFormat="1" ht="15"/>
    <row r="515" s="7" customFormat="1" ht="15"/>
    <row r="516" s="7" customFormat="1" ht="15"/>
    <row r="517" s="7" customFormat="1" ht="15"/>
    <row r="518" s="7" customFormat="1" ht="15"/>
    <row r="519" s="7" customFormat="1" ht="15"/>
    <row r="520" s="7" customFormat="1" ht="15"/>
    <row r="521" s="7" customFormat="1" ht="15"/>
    <row r="522" s="7" customFormat="1" ht="15"/>
    <row r="523" s="7" customFormat="1" ht="15"/>
    <row r="524" s="7" customFormat="1" ht="15"/>
    <row r="525" s="7" customFormat="1" ht="15"/>
    <row r="526" s="7" customFormat="1" ht="15"/>
    <row r="527" s="7" customFormat="1" ht="15"/>
    <row r="528" s="7" customFormat="1" ht="15"/>
    <row r="529" s="7" customFormat="1" ht="15"/>
    <row r="530" s="7" customFormat="1" ht="15"/>
    <row r="531" s="7" customFormat="1" ht="15"/>
    <row r="532" s="7" customFormat="1" ht="15"/>
    <row r="533" s="7" customFormat="1" ht="15"/>
    <row r="534" s="7" customFormat="1" ht="15"/>
    <row r="535" s="7" customFormat="1" ht="15"/>
    <row r="536" s="7" customFormat="1" ht="15"/>
    <row r="537" s="7" customFormat="1" ht="15"/>
    <row r="538" s="7" customFormat="1" ht="15"/>
    <row r="539" s="7" customFormat="1" ht="15"/>
    <row r="540" s="7" customFormat="1" ht="15"/>
    <row r="541" s="7" customFormat="1" ht="15"/>
    <row r="542" s="7" customFormat="1" ht="15"/>
    <row r="543" s="7" customFormat="1" ht="15"/>
    <row r="544" s="7" customFormat="1" ht="15"/>
    <row r="545" s="7" customFormat="1" ht="15"/>
    <row r="546" s="7" customFormat="1" ht="15"/>
    <row r="547" s="7" customFormat="1" ht="15"/>
    <row r="548" s="7" customFormat="1" ht="15"/>
    <row r="549" s="7" customFormat="1" ht="15"/>
    <row r="550" s="7" customFormat="1" ht="15"/>
    <row r="551" s="7" customFormat="1" ht="15"/>
    <row r="552" s="7" customFormat="1" ht="15"/>
    <row r="553" s="7" customFormat="1" ht="15"/>
    <row r="554" s="7" customFormat="1" ht="15"/>
    <row r="555" s="7" customFormat="1" ht="15"/>
    <row r="556" s="7" customFormat="1" ht="15"/>
    <row r="557" s="7" customFormat="1" ht="15"/>
    <row r="558" s="7" customFormat="1" ht="15"/>
    <row r="559" s="7" customFormat="1" ht="15"/>
    <row r="560" s="7" customFormat="1" ht="15"/>
    <row r="561" s="7" customFormat="1" ht="15"/>
    <row r="562" s="7" customFormat="1" ht="15"/>
    <row r="563" s="7" customFormat="1" ht="15"/>
    <row r="564" s="7" customFormat="1" ht="15"/>
    <row r="565" s="7" customFormat="1" ht="15"/>
    <row r="566" s="7" customFormat="1" ht="15"/>
    <row r="567" s="7" customFormat="1" ht="15"/>
    <row r="568" s="7" customFormat="1" ht="15"/>
    <row r="569" s="7" customFormat="1" ht="15"/>
    <row r="570" s="7" customFormat="1" ht="15"/>
    <row r="571" s="7" customFormat="1" ht="15"/>
    <row r="572" s="7" customFormat="1" ht="15"/>
    <row r="573" s="7" customFormat="1" ht="15"/>
    <row r="574" s="7" customFormat="1" ht="15"/>
    <row r="575" s="7" customFormat="1" ht="15"/>
    <row r="576" s="7" customFormat="1" ht="15"/>
    <row r="577" s="7" customFormat="1" ht="15"/>
    <row r="578" s="7" customFormat="1" ht="15"/>
    <row r="579" s="7" customFormat="1" ht="15"/>
    <row r="580" s="7" customFormat="1" ht="15"/>
    <row r="581" s="7" customFormat="1" ht="15"/>
    <row r="582" s="7" customFormat="1" ht="15"/>
    <row r="583" s="7" customFormat="1" ht="15"/>
    <row r="584" s="7" customFormat="1" ht="15"/>
    <row r="585" s="7" customFormat="1" ht="15"/>
    <row r="586" s="7" customFormat="1" ht="15"/>
    <row r="587" s="7" customFormat="1" ht="15"/>
    <row r="588" s="7" customFormat="1" ht="15"/>
    <row r="589" s="7" customFormat="1" ht="15"/>
    <row r="590" s="7" customFormat="1" ht="15"/>
    <row r="591" s="7" customFormat="1" ht="15"/>
    <row r="592" s="7" customFormat="1" ht="15"/>
    <row r="593" s="7" customFormat="1" ht="15"/>
    <row r="594" s="7" customFormat="1" ht="15"/>
    <row r="595" s="7" customFormat="1" ht="15"/>
    <row r="596" s="7" customFormat="1" ht="15"/>
    <row r="597" s="7" customFormat="1" ht="15"/>
    <row r="598" s="7" customFormat="1" ht="15"/>
    <row r="599" s="7" customFormat="1" ht="15"/>
    <row r="600" s="7" customFormat="1" ht="15"/>
    <row r="601" s="7" customFormat="1" ht="15"/>
    <row r="602" s="7" customFormat="1" ht="15"/>
    <row r="603" s="7" customFormat="1" ht="15"/>
    <row r="604" s="7" customFormat="1" ht="15"/>
    <row r="605" s="7" customFormat="1" ht="15"/>
    <row r="606" s="7" customFormat="1" ht="15"/>
    <row r="607" s="7" customFormat="1" ht="15"/>
    <row r="608" s="7" customFormat="1" ht="15"/>
    <row r="609" s="7" customFormat="1" ht="15"/>
    <row r="610" s="7" customFormat="1" ht="15"/>
    <row r="611" s="7" customFormat="1" ht="15"/>
    <row r="612" s="7" customFormat="1" ht="15"/>
    <row r="613" s="7" customFormat="1" ht="15"/>
    <row r="614" s="7" customFormat="1" ht="15"/>
    <row r="615" s="7" customFormat="1" ht="15"/>
    <row r="616" s="7" customFormat="1" ht="15"/>
    <row r="617" s="7" customFormat="1" ht="15"/>
    <row r="618" s="7" customFormat="1" ht="15"/>
    <row r="619" s="7" customFormat="1" ht="15"/>
    <row r="620" s="7" customFormat="1" ht="15"/>
    <row r="621" s="7" customFormat="1" ht="15"/>
    <row r="622" s="7" customFormat="1" ht="15"/>
    <row r="623" s="7" customFormat="1" ht="15"/>
    <row r="624" s="7" customFormat="1" ht="15"/>
    <row r="625" s="7" customFormat="1" ht="15"/>
    <row r="626" s="7" customFormat="1" ht="15"/>
    <row r="627" s="7" customFormat="1" ht="15"/>
    <row r="628" s="7" customFormat="1" ht="15"/>
    <row r="629" s="7" customFormat="1" ht="15"/>
    <row r="630" s="7" customFormat="1" ht="15"/>
    <row r="631" s="7" customFormat="1" ht="15"/>
    <row r="632" s="7" customFormat="1" ht="15"/>
    <row r="633" s="7" customFormat="1" ht="15"/>
    <row r="634" s="7" customFormat="1" ht="15"/>
    <row r="635" s="7" customFormat="1" ht="15"/>
    <row r="636" s="7" customFormat="1" ht="15"/>
    <row r="637" s="7" customFormat="1" ht="15"/>
    <row r="638" s="7" customFormat="1" ht="15"/>
    <row r="639" s="7" customFormat="1" ht="15"/>
    <row r="640" s="7" customFormat="1" ht="15"/>
    <row r="641" s="7" customFormat="1" ht="15"/>
    <row r="642" s="7" customFormat="1" ht="15"/>
    <row r="643" s="7" customFormat="1" ht="15"/>
    <row r="644" s="7" customFormat="1" ht="15"/>
    <row r="645" s="7" customFormat="1" ht="15"/>
    <row r="646" s="7" customFormat="1" ht="15"/>
    <row r="647" s="7" customFormat="1" ht="15"/>
    <row r="648" s="7" customFormat="1" ht="15"/>
    <row r="649" s="7" customFormat="1" ht="15"/>
    <row r="650" s="7" customFormat="1" ht="15"/>
    <row r="651" s="7" customFormat="1" ht="15"/>
    <row r="652" s="7" customFormat="1" ht="15"/>
    <row r="653" s="7" customFormat="1" ht="15"/>
    <row r="654" s="7" customFormat="1" ht="15"/>
    <row r="655" s="7" customFormat="1" ht="15"/>
    <row r="656" s="7" customFormat="1" ht="15"/>
    <row r="657" s="7" customFormat="1" ht="15"/>
    <row r="658" s="7" customFormat="1" ht="15"/>
    <row r="659" s="7" customFormat="1" ht="15"/>
    <row r="660" s="7" customFormat="1" ht="15"/>
    <row r="661" s="7" customFormat="1" ht="15"/>
    <row r="662" s="7" customFormat="1" ht="15"/>
    <row r="663" s="7" customFormat="1" ht="15"/>
    <row r="664" s="7" customFormat="1" ht="15"/>
    <row r="665" s="7" customFormat="1" ht="15"/>
    <row r="666" s="7" customFormat="1" ht="15"/>
    <row r="667" s="7" customFormat="1" ht="15"/>
    <row r="668" s="7" customFormat="1" ht="15"/>
    <row r="669" s="7" customFormat="1" ht="15"/>
    <row r="670" s="7" customFormat="1" ht="15"/>
    <row r="671" s="7" customFormat="1" ht="15"/>
    <row r="672" s="7" customFormat="1" ht="15"/>
    <row r="673" s="7" customFormat="1" ht="15"/>
    <row r="674" s="7" customFormat="1" ht="15"/>
    <row r="675" s="7" customFormat="1" ht="15"/>
    <row r="676" s="7" customFormat="1" ht="15"/>
    <row r="677" s="7" customFormat="1" ht="15"/>
    <row r="678" s="7" customFormat="1" ht="15"/>
    <row r="679" s="7" customFormat="1" ht="15"/>
    <row r="680" s="7" customFormat="1" ht="15"/>
    <row r="681" s="7" customFormat="1" ht="15"/>
    <row r="682" s="7" customFormat="1" ht="15"/>
    <row r="683" s="7" customFormat="1" ht="15"/>
    <row r="684" s="7" customFormat="1" ht="15"/>
    <row r="685" s="7" customFormat="1" ht="15"/>
    <row r="686" s="7" customFormat="1" ht="15"/>
    <row r="687" s="7" customFormat="1" ht="15"/>
    <row r="688" s="7" customFormat="1" ht="15"/>
    <row r="689" s="7" customFormat="1" ht="15"/>
    <row r="690" s="7" customFormat="1" ht="15"/>
    <row r="691" s="7" customFormat="1" ht="15"/>
    <row r="692" s="7" customFormat="1" ht="15"/>
    <row r="693" s="7" customFormat="1" ht="15"/>
    <row r="694" s="7" customFormat="1" ht="15"/>
    <row r="695" s="7" customFormat="1" ht="15"/>
    <row r="696" s="7" customFormat="1" ht="15"/>
    <row r="697" s="7" customFormat="1" ht="15"/>
    <row r="698" s="7" customFormat="1" ht="15"/>
    <row r="699" s="7" customFormat="1" ht="15"/>
    <row r="700" s="7" customFormat="1" ht="15"/>
    <row r="701" s="7" customFormat="1" ht="15"/>
    <row r="702" s="7" customFormat="1" ht="15"/>
    <row r="703" s="7" customFormat="1" ht="15"/>
    <row r="704" s="7" customFormat="1" ht="15"/>
    <row r="705" s="7" customFormat="1" ht="15"/>
    <row r="706" s="7" customFormat="1" ht="15"/>
    <row r="707" s="7" customFormat="1" ht="15"/>
    <row r="708" s="7" customFormat="1" ht="15"/>
    <row r="709" s="7" customFormat="1" ht="15"/>
    <row r="710" s="7" customFormat="1" ht="15"/>
    <row r="711" s="7" customFormat="1" ht="15"/>
    <row r="712" s="7" customFormat="1" ht="15"/>
    <row r="713" s="7" customFormat="1" ht="15"/>
    <row r="714" s="7" customFormat="1" ht="15"/>
    <row r="715" s="7" customFormat="1" ht="15"/>
    <row r="716" s="7" customFormat="1" ht="15"/>
    <row r="717" s="7" customFormat="1" ht="15"/>
    <row r="718" s="7" customFormat="1" ht="15"/>
    <row r="719" s="7" customFormat="1" ht="15"/>
    <row r="720" s="7" customFormat="1" ht="15"/>
    <row r="721" s="7" customFormat="1" ht="15"/>
    <row r="722" s="7" customFormat="1" ht="15"/>
    <row r="723" s="7" customFormat="1" ht="15"/>
    <row r="724" s="7" customFormat="1" ht="15"/>
    <row r="725" s="7" customFormat="1" ht="15"/>
    <row r="726" s="7" customFormat="1" ht="15"/>
    <row r="727" s="7" customFormat="1" ht="15"/>
    <row r="728" s="7" customFormat="1" ht="15"/>
    <row r="729" s="7" customFormat="1" ht="15"/>
    <row r="730" s="7" customFormat="1" ht="15"/>
    <row r="731" s="7" customFormat="1" ht="15"/>
    <row r="732" s="7" customFormat="1" ht="15"/>
    <row r="733" s="7" customFormat="1" ht="15"/>
    <row r="734" s="7" customFormat="1" ht="15"/>
    <row r="735" s="7" customFormat="1" ht="15"/>
    <row r="736" s="7" customFormat="1" ht="15"/>
    <row r="737" s="7" customFormat="1" ht="15"/>
    <row r="738" s="7" customFormat="1" ht="15"/>
    <row r="739" s="7" customFormat="1" ht="15"/>
    <row r="740" s="7" customFormat="1" ht="15"/>
    <row r="741" s="7" customFormat="1" ht="15"/>
    <row r="742" s="7" customFormat="1" ht="15"/>
    <row r="743" s="7" customFormat="1" ht="15"/>
    <row r="744" s="7" customFormat="1" ht="15"/>
    <row r="745" s="7" customFormat="1" ht="15"/>
    <row r="746" s="7" customFormat="1" ht="15"/>
    <row r="747" s="7" customFormat="1" ht="15"/>
    <row r="748" s="7" customFormat="1" ht="15"/>
    <row r="749" s="7" customFormat="1" ht="15"/>
    <row r="750" s="7" customFormat="1" ht="15"/>
    <row r="751" s="7" customFormat="1" ht="15"/>
    <row r="752" s="7" customFormat="1" ht="15"/>
    <row r="753" s="7" customFormat="1" ht="15"/>
    <row r="754" s="7" customFormat="1" ht="15"/>
    <row r="755" s="7" customFormat="1" ht="15"/>
    <row r="756" s="7" customFormat="1" ht="15"/>
    <row r="757" s="7" customFormat="1" ht="15"/>
    <row r="758" s="7" customFormat="1" ht="15"/>
    <row r="759" s="7" customFormat="1" ht="15"/>
    <row r="760" s="7" customFormat="1" ht="15"/>
    <row r="761" s="7" customFormat="1" ht="15"/>
    <row r="762" s="7" customFormat="1" ht="15"/>
    <row r="763" s="7" customFormat="1" ht="15"/>
    <row r="764" s="7" customFormat="1" ht="15"/>
    <row r="765" s="7" customFormat="1" ht="15"/>
    <row r="766" s="7" customFormat="1" ht="15"/>
    <row r="767" s="7" customFormat="1" ht="15"/>
    <row r="768" s="7" customFormat="1" ht="15"/>
    <row r="769" s="7" customFormat="1" ht="15"/>
    <row r="770" s="7" customFormat="1" ht="15"/>
    <row r="771" s="7" customFormat="1" ht="15"/>
    <row r="772" s="7" customFormat="1" ht="15"/>
    <row r="773" s="7" customFormat="1" ht="15"/>
    <row r="774" s="7" customFormat="1" ht="15"/>
    <row r="775" s="7" customFormat="1" ht="15"/>
    <row r="776" s="7" customFormat="1" ht="15"/>
    <row r="777" s="7" customFormat="1" ht="15"/>
    <row r="778" s="7" customFormat="1" ht="15"/>
    <row r="779" s="7" customFormat="1" ht="15"/>
    <row r="780" s="7" customFormat="1" ht="15"/>
    <row r="781" s="7" customFormat="1" ht="15"/>
    <row r="782" s="7" customFormat="1" ht="15"/>
    <row r="783" s="7" customFormat="1" ht="15"/>
    <row r="784" s="7" customFormat="1" ht="15"/>
    <row r="785" s="7" customFormat="1" ht="15"/>
    <row r="786" s="7" customFormat="1" ht="15"/>
    <row r="787" s="7" customFormat="1" ht="15"/>
    <row r="788" s="7" customFormat="1" ht="15"/>
    <row r="789" s="7" customFormat="1" ht="15"/>
    <row r="790" s="7" customFormat="1" ht="15"/>
    <row r="791" s="7" customFormat="1" ht="15"/>
    <row r="792" s="7" customFormat="1" ht="15"/>
    <row r="793" s="7" customFormat="1" ht="15"/>
    <row r="794" s="7" customFormat="1" ht="15"/>
    <row r="795" s="7" customFormat="1" ht="15"/>
    <row r="796" s="7" customFormat="1" ht="15"/>
    <row r="797" s="7" customFormat="1" ht="15"/>
    <row r="798" s="7" customFormat="1" ht="15"/>
    <row r="799" s="7" customFormat="1" ht="15"/>
    <row r="800" s="7" customFormat="1" ht="15"/>
    <row r="801" s="7" customFormat="1" ht="15"/>
    <row r="802" s="7" customFormat="1" ht="15"/>
    <row r="803" s="7" customFormat="1" ht="15"/>
    <row r="804" s="7" customFormat="1" ht="15"/>
    <row r="805" s="7" customFormat="1" ht="15"/>
    <row r="806" s="7" customFormat="1" ht="15"/>
    <row r="807" s="7" customFormat="1" ht="15"/>
    <row r="808" s="7" customFormat="1" ht="15"/>
    <row r="809" s="7" customFormat="1" ht="15"/>
    <row r="810" s="7" customFormat="1" ht="15"/>
    <row r="811" s="7" customFormat="1" ht="15"/>
    <row r="812" s="7" customFormat="1" ht="15"/>
    <row r="813" s="7" customFormat="1" ht="15"/>
    <row r="814" s="7" customFormat="1" ht="15"/>
    <row r="815" s="7" customFormat="1" ht="15"/>
    <row r="816" s="7" customFormat="1" ht="15"/>
    <row r="817" s="7" customFormat="1" ht="15"/>
    <row r="818" s="7" customFormat="1" ht="15"/>
    <row r="819" s="7" customFormat="1" ht="15"/>
    <row r="820" s="7" customFormat="1" ht="15"/>
    <row r="821" s="7" customFormat="1" ht="15"/>
    <row r="822" s="7" customFormat="1" ht="15"/>
    <row r="823" s="7" customFormat="1" ht="15"/>
    <row r="824" s="7" customFormat="1" ht="15"/>
    <row r="825" s="7" customFormat="1" ht="15"/>
    <row r="826" s="7" customFormat="1" ht="15"/>
    <row r="827" s="7" customFormat="1" ht="15"/>
    <row r="828" s="7" customFormat="1" ht="15"/>
    <row r="829" s="7" customFormat="1" ht="15"/>
    <row r="830" s="7" customFormat="1" ht="15"/>
    <row r="831" s="7" customFormat="1" ht="15"/>
    <row r="832" s="7" customFormat="1" ht="15"/>
    <row r="833" s="7" customFormat="1" ht="15"/>
    <row r="834" s="7" customFormat="1" ht="15"/>
    <row r="835" s="7" customFormat="1" ht="15"/>
    <row r="836" s="7" customFormat="1" ht="15"/>
    <row r="837" s="7" customFormat="1" ht="15"/>
    <row r="838" s="7" customFormat="1" ht="15"/>
    <row r="839" s="7" customFormat="1" ht="15"/>
    <row r="840" s="7" customFormat="1" ht="15"/>
    <row r="841" s="7" customFormat="1" ht="15"/>
    <row r="842" s="7" customFormat="1" ht="15"/>
    <row r="843" s="7" customFormat="1" ht="15"/>
    <row r="844" s="7" customFormat="1" ht="15"/>
    <row r="845" s="7" customFormat="1" ht="15"/>
    <row r="846" s="7" customFormat="1" ht="15"/>
    <row r="847" s="7" customFormat="1" ht="15"/>
    <row r="848" s="7" customFormat="1" ht="15"/>
    <row r="849" s="7" customFormat="1" ht="15"/>
    <row r="850" s="7" customFormat="1" ht="15"/>
    <row r="851" s="7" customFormat="1" ht="15"/>
    <row r="852" s="7" customFormat="1" ht="15"/>
    <row r="853" s="7" customFormat="1" ht="15"/>
    <row r="854" s="7" customFormat="1" ht="15"/>
    <row r="855" s="7" customFormat="1" ht="15"/>
    <row r="856" s="7" customFormat="1" ht="15"/>
    <row r="857" s="7" customFormat="1" ht="15"/>
    <row r="858" s="7" customFormat="1" ht="15"/>
    <row r="859" s="7" customFormat="1" ht="15"/>
    <row r="860" s="7" customFormat="1" ht="15"/>
    <row r="861" s="7" customFormat="1" ht="15"/>
    <row r="862" s="7" customFormat="1" ht="15"/>
    <row r="863" s="7" customFormat="1" ht="15"/>
    <row r="864" s="7" customFormat="1" ht="15"/>
    <row r="865" s="7" customFormat="1" ht="15"/>
    <row r="866" s="7" customFormat="1" ht="15"/>
    <row r="867" s="7" customFormat="1" ht="15"/>
    <row r="868" s="7" customFormat="1" ht="15"/>
    <row r="869" s="7" customFormat="1" ht="15"/>
    <row r="870" s="7" customFormat="1" ht="15"/>
    <row r="871" s="7" customFormat="1" ht="15"/>
    <row r="872" s="7" customFormat="1" ht="15"/>
    <row r="873" s="7" customFormat="1" ht="15"/>
    <row r="874" s="7" customFormat="1" ht="15"/>
    <row r="875" s="7" customFormat="1" ht="15"/>
    <row r="876" s="7" customFormat="1" ht="15"/>
    <row r="877" s="7" customFormat="1" ht="15"/>
    <row r="878" s="7" customFormat="1" ht="15"/>
    <row r="879" s="7" customFormat="1" ht="15"/>
    <row r="880" s="7" customFormat="1" ht="15"/>
    <row r="881" s="7" customFormat="1" ht="15"/>
    <row r="882" s="7" customFormat="1" ht="15"/>
    <row r="883" s="7" customFormat="1" ht="15"/>
    <row r="884" s="7" customFormat="1" ht="15"/>
    <row r="885" s="7" customFormat="1" ht="15"/>
    <row r="886" s="7" customFormat="1" ht="15"/>
    <row r="887" s="7" customFormat="1" ht="15"/>
    <row r="888" s="7" customFormat="1" ht="15"/>
    <row r="889" s="7" customFormat="1" ht="15"/>
    <row r="890" s="7" customFormat="1" ht="15"/>
    <row r="891" s="7" customFormat="1" ht="15"/>
    <row r="892" s="7" customFormat="1" ht="15"/>
    <row r="893" s="7" customFormat="1" ht="15"/>
    <row r="894" s="7" customFormat="1" ht="15"/>
    <row r="895" s="7" customFormat="1" ht="15"/>
    <row r="896" s="7" customFormat="1" ht="15"/>
    <row r="897" s="7" customFormat="1" ht="15"/>
    <row r="898" s="7" customFormat="1" ht="15"/>
    <row r="899" s="7" customFormat="1" ht="15"/>
    <row r="900" s="7" customFormat="1" ht="15"/>
    <row r="901" s="7" customFormat="1" ht="15"/>
    <row r="902" s="7" customFormat="1" ht="15"/>
    <row r="903" s="7" customFormat="1" ht="15"/>
    <row r="904" s="7" customFormat="1" ht="15"/>
    <row r="905" s="7" customFormat="1" ht="15"/>
    <row r="906" s="7" customFormat="1" ht="15"/>
    <row r="907" s="7" customFormat="1" ht="15"/>
    <row r="908" s="7" customFormat="1" ht="15"/>
    <row r="909" s="7" customFormat="1" ht="15"/>
    <row r="910" s="7" customFormat="1" ht="15"/>
    <row r="911" s="7" customFormat="1" ht="15"/>
    <row r="912" s="7" customFormat="1" ht="15"/>
    <row r="913" s="7" customFormat="1" ht="15"/>
    <row r="914" s="7" customFormat="1" ht="15"/>
    <row r="915" s="7" customFormat="1" ht="15"/>
    <row r="916" s="7" customFormat="1" ht="15"/>
    <row r="917" s="7" customFormat="1" ht="15"/>
    <row r="918" s="7" customFormat="1" ht="15"/>
    <row r="919" s="7" customFormat="1" ht="15"/>
    <row r="920" s="7" customFormat="1" ht="15"/>
    <row r="921" s="7" customFormat="1" ht="15"/>
    <row r="922" s="7" customFormat="1" ht="15"/>
    <row r="923" s="7" customFormat="1" ht="15"/>
    <row r="924" s="7" customFormat="1" ht="15"/>
    <row r="925" s="7" customFormat="1" ht="15"/>
    <row r="926" s="7" customFormat="1" ht="15"/>
    <row r="927" s="7" customFormat="1" ht="15"/>
    <row r="928" s="7" customFormat="1" ht="15"/>
    <row r="929" s="7" customFormat="1" ht="15"/>
    <row r="930" s="7" customFormat="1" ht="15"/>
    <row r="931" s="7" customFormat="1" ht="15"/>
    <row r="932" s="7" customFormat="1" ht="15"/>
    <row r="933" s="7" customFormat="1" ht="15"/>
    <row r="934" s="7" customFormat="1" ht="15"/>
    <row r="935" s="7" customFormat="1" ht="15"/>
    <row r="936" s="7" customFormat="1" ht="15"/>
    <row r="937" s="7" customFormat="1" ht="15"/>
    <row r="938" s="7" customFormat="1" ht="15"/>
    <row r="939" s="7" customFormat="1" ht="15"/>
    <row r="940" s="7" customFormat="1" ht="15"/>
    <row r="941" s="7" customFormat="1" ht="15"/>
    <row r="942" s="7" customFormat="1" ht="15"/>
    <row r="943" s="7" customFormat="1" ht="15"/>
    <row r="944" s="7" customFormat="1" ht="15"/>
    <row r="945" s="7" customFormat="1" ht="15"/>
    <row r="946" s="7" customFormat="1" ht="15"/>
    <row r="947" s="7" customFormat="1" ht="15"/>
    <row r="948" s="7" customFormat="1" ht="15"/>
    <row r="949" s="7" customFormat="1" ht="15"/>
    <row r="950" s="7" customFormat="1" ht="15"/>
    <row r="951" s="7" customFormat="1" ht="15"/>
    <row r="952" s="7" customFormat="1" ht="15"/>
    <row r="953" s="7" customFormat="1" ht="15"/>
    <row r="954" s="7" customFormat="1" ht="15"/>
    <row r="955" s="7" customFormat="1" ht="15"/>
    <row r="956" s="7" customFormat="1" ht="15"/>
    <row r="957" s="7" customFormat="1" ht="15"/>
    <row r="958" s="7" customFormat="1" ht="15"/>
    <row r="959" s="7" customFormat="1" ht="15"/>
    <row r="960" s="7" customFormat="1" ht="15"/>
    <row r="961" s="7" customFormat="1" ht="15"/>
    <row r="962" s="7" customFormat="1" ht="15"/>
    <row r="963" s="7" customFormat="1" ht="15"/>
    <row r="964" s="7" customFormat="1" ht="15"/>
    <row r="965" s="7" customFormat="1" ht="15"/>
    <row r="966" s="7" customFormat="1" ht="15"/>
    <row r="967" s="7" customFormat="1" ht="15"/>
    <row r="968" s="7" customFormat="1" ht="15"/>
    <row r="969" s="7" customFormat="1" ht="15"/>
    <row r="970" s="7" customFormat="1" ht="15"/>
    <row r="971" s="7" customFormat="1" ht="15"/>
    <row r="972" s="7" customFormat="1" ht="15"/>
    <row r="973" s="7" customFormat="1" ht="15"/>
    <row r="974" s="7" customFormat="1" ht="15"/>
    <row r="975" s="7" customFormat="1" ht="15"/>
    <row r="976" s="7" customFormat="1" ht="15"/>
    <row r="977" s="7" customFormat="1" ht="15"/>
    <row r="978" s="7" customFormat="1" ht="15"/>
    <row r="979" s="7" customFormat="1" ht="15"/>
    <row r="980" s="7" customFormat="1" ht="15"/>
    <row r="981" s="7" customFormat="1" ht="15"/>
    <row r="982" s="7" customFormat="1" ht="15"/>
    <row r="983" s="7" customFormat="1" ht="15"/>
    <row r="984" s="7" customFormat="1" ht="15"/>
    <row r="985" s="7" customFormat="1" ht="15"/>
    <row r="986" s="7" customFormat="1" ht="15"/>
    <row r="987" s="7" customFormat="1" ht="15"/>
    <row r="988" s="7" customFormat="1" ht="15"/>
    <row r="989" s="7" customFormat="1" ht="15"/>
    <row r="990" s="7" customFormat="1" ht="15"/>
    <row r="991" s="7" customFormat="1" ht="15"/>
    <row r="992" s="7" customFormat="1" ht="15"/>
    <row r="993" s="7" customFormat="1" ht="15"/>
    <row r="994" s="7" customFormat="1" ht="15"/>
    <row r="995" s="7" customFormat="1" ht="15"/>
    <row r="996" s="7" customFormat="1" ht="15"/>
    <row r="997" s="7" customFormat="1" ht="15"/>
    <row r="998" s="7" customFormat="1" ht="15"/>
    <row r="999" s="7" customFormat="1" ht="15"/>
    <row r="1000" s="7" customFormat="1" ht="15"/>
    <row r="1001" s="7" customFormat="1" ht="15"/>
    <row r="1002" s="7" customFormat="1" ht="15"/>
    <row r="1003" s="7" customFormat="1" ht="15"/>
    <row r="1004" s="7" customFormat="1" ht="15"/>
    <row r="1005" s="7" customFormat="1" ht="15"/>
    <row r="1006" s="7" customFormat="1" ht="15"/>
    <row r="1007" s="7" customFormat="1" ht="15"/>
    <row r="1008" s="7" customFormat="1" ht="15"/>
    <row r="1009" s="7" customFormat="1" ht="15"/>
    <row r="1010" s="7" customFormat="1" ht="15"/>
    <row r="1011" s="7" customFormat="1" ht="15"/>
    <row r="1012" s="7" customFormat="1" ht="15"/>
    <row r="1013" s="7" customFormat="1" ht="15"/>
    <row r="1014" s="7" customFormat="1" ht="15"/>
    <row r="1015" s="7" customFormat="1" ht="15"/>
    <row r="1016" s="7" customFormat="1" ht="15"/>
    <row r="1017" s="7" customFormat="1" ht="15"/>
    <row r="1018" s="7" customFormat="1" ht="15"/>
    <row r="1019" s="7" customFormat="1" ht="15"/>
    <row r="1020" s="7" customFormat="1" ht="15"/>
    <row r="1021" s="7" customFormat="1" ht="15"/>
    <row r="1022" s="7" customFormat="1" ht="15"/>
    <row r="1023" s="7" customFormat="1" ht="15"/>
    <row r="1024" s="7" customFormat="1" ht="15"/>
    <row r="1025" s="7" customFormat="1" ht="15"/>
    <row r="1026" s="7" customFormat="1" ht="15"/>
    <row r="1027" s="7" customFormat="1" ht="15"/>
    <row r="1028" s="7" customFormat="1" ht="15"/>
    <row r="1029" s="7" customFormat="1" ht="15"/>
    <row r="1030" s="7" customFormat="1" ht="15"/>
    <row r="1031" s="7" customFormat="1" ht="15"/>
    <row r="1032" s="7" customFormat="1" ht="15"/>
    <row r="1033" s="7" customFormat="1" ht="15"/>
    <row r="1034" s="7" customFormat="1" ht="15"/>
    <row r="1035" s="7" customFormat="1" ht="15"/>
    <row r="1036" s="7" customFormat="1" ht="15"/>
    <row r="1037" s="7" customFormat="1" ht="15"/>
    <row r="1038" s="7" customFormat="1" ht="15"/>
    <row r="1039" s="7" customFormat="1" ht="15"/>
    <row r="1040" s="7" customFormat="1" ht="15"/>
    <row r="1041" s="7" customFormat="1" ht="15"/>
    <row r="1042" s="7" customFormat="1" ht="15"/>
    <row r="1043" s="7" customFormat="1" ht="15"/>
    <row r="1044" s="7" customFormat="1" ht="15"/>
    <row r="1045" s="7" customFormat="1" ht="15"/>
    <row r="1046" s="7" customFormat="1" ht="15"/>
    <row r="1047" s="7" customFormat="1" ht="15"/>
    <row r="1048" s="7" customFormat="1" ht="15"/>
    <row r="1049" s="7" customFormat="1" ht="15"/>
    <row r="1050" s="7" customFormat="1" ht="15"/>
    <row r="1051" s="7" customFormat="1" ht="15"/>
    <row r="1052" s="7" customFormat="1" ht="15"/>
    <row r="1053" s="7" customFormat="1" ht="15"/>
    <row r="1054" s="7" customFormat="1" ht="15"/>
    <row r="1055" s="7" customFormat="1" ht="15"/>
    <row r="1056" s="7" customFormat="1" ht="15"/>
    <row r="1057" s="7" customFormat="1" ht="15"/>
    <row r="1058" s="7" customFormat="1" ht="15"/>
    <row r="1059" s="7" customFormat="1" ht="15"/>
    <row r="1060" s="7" customFormat="1" ht="15"/>
    <row r="1061" s="7" customFormat="1" ht="15"/>
    <row r="1062" s="7" customFormat="1" ht="15"/>
    <row r="1063" s="7" customFormat="1" ht="15"/>
    <row r="1064" s="7" customFormat="1" ht="15"/>
    <row r="1065" s="7" customFormat="1" ht="15"/>
    <row r="1066" s="7" customFormat="1" ht="15"/>
    <row r="1067" s="7" customFormat="1" ht="15"/>
    <row r="1068" s="7" customFormat="1" ht="15"/>
    <row r="1069" s="7" customFormat="1" ht="15"/>
    <row r="1070" s="7" customFormat="1" ht="15"/>
    <row r="1071" s="7" customFormat="1" ht="15"/>
    <row r="1072" s="7" customFormat="1" ht="15"/>
    <row r="1073" s="7" customFormat="1" ht="15"/>
    <row r="1074" s="7" customFormat="1" ht="15"/>
    <row r="1075" s="7" customFormat="1" ht="15"/>
    <row r="1076" s="7" customFormat="1" ht="15"/>
    <row r="1077" s="7" customFormat="1" ht="15"/>
    <row r="1078" s="7" customFormat="1" ht="15"/>
    <row r="1079" s="7" customFormat="1" ht="15"/>
    <row r="1080" s="7" customFormat="1" ht="15"/>
    <row r="1081" s="7" customFormat="1" ht="15"/>
    <row r="1082" s="7" customFormat="1" ht="15"/>
    <row r="1083" s="7" customFormat="1" ht="15"/>
    <row r="1084" s="7" customFormat="1" ht="15"/>
    <row r="1085" s="7" customFormat="1" ht="15"/>
    <row r="1086" s="7" customFormat="1" ht="15"/>
    <row r="1087" s="7" customFormat="1" ht="15"/>
    <row r="1088" s="7" customFormat="1" ht="15"/>
    <row r="1089" s="7" customFormat="1" ht="15"/>
    <row r="1090" s="7" customFormat="1" ht="15"/>
    <row r="1091" s="7" customFormat="1" ht="15"/>
    <row r="1092" s="7" customFormat="1" ht="15"/>
    <row r="1093" s="7" customFormat="1" ht="15"/>
    <row r="1094" s="7" customFormat="1" ht="15"/>
    <row r="1095" s="7" customFormat="1" ht="15"/>
    <row r="1096" s="7" customFormat="1" ht="15"/>
    <row r="1097" s="7" customFormat="1" ht="15"/>
    <row r="1098" s="7" customFormat="1" ht="15"/>
    <row r="1099" s="7" customFormat="1" ht="15"/>
    <row r="1100" s="7" customFormat="1" ht="15"/>
    <row r="1101" s="7" customFormat="1" ht="15"/>
    <row r="1102" s="7" customFormat="1" ht="15"/>
    <row r="1103" s="7" customFormat="1" ht="15"/>
    <row r="1104" s="7" customFormat="1" ht="15"/>
    <row r="1105" s="7" customFormat="1" ht="15"/>
    <row r="1106" s="7" customFormat="1" ht="15"/>
    <row r="1107" s="7" customFormat="1" ht="15"/>
    <row r="1108" s="7" customFormat="1" ht="15"/>
    <row r="1109" s="7" customFormat="1" ht="15"/>
    <row r="1110" s="7" customFormat="1" ht="15"/>
    <row r="1111" s="7" customFormat="1" ht="15"/>
    <row r="1112" s="7" customFormat="1" ht="15"/>
    <row r="1113" s="7" customFormat="1" ht="15"/>
    <row r="1114" s="7" customFormat="1" ht="15"/>
    <row r="1115" s="7" customFormat="1" ht="15"/>
    <row r="1116" s="7" customFormat="1" ht="15"/>
    <row r="1117" s="7" customFormat="1" ht="15"/>
    <row r="1118" s="7" customFormat="1" ht="15"/>
    <row r="1119" s="7" customFormat="1" ht="15"/>
    <row r="1120" s="7" customFormat="1" ht="15"/>
    <row r="1121" s="7" customFormat="1" ht="15"/>
    <row r="1122" s="7" customFormat="1" ht="15"/>
    <row r="1123" s="7" customFormat="1" ht="15"/>
    <row r="1124" s="7" customFormat="1" ht="15"/>
    <row r="1125" s="7" customFormat="1" ht="15"/>
    <row r="1126" s="7" customFormat="1" ht="15"/>
    <row r="1127" s="7" customFormat="1" ht="15"/>
    <row r="1128" s="7" customFormat="1" ht="15"/>
    <row r="1129" s="7" customFormat="1" ht="15"/>
    <row r="1130" s="7" customFormat="1" ht="15"/>
    <row r="1131" s="7" customFormat="1" ht="15"/>
    <row r="1132" s="7" customFormat="1" ht="15"/>
    <row r="1133" s="7" customFormat="1" ht="15"/>
    <row r="1134" s="7" customFormat="1" ht="15"/>
    <row r="1135" s="7" customFormat="1" ht="15"/>
    <row r="1136" s="7" customFormat="1" ht="15"/>
    <row r="1137" s="7" customFormat="1" ht="15"/>
    <row r="1138" s="7" customFormat="1" ht="15"/>
    <row r="1139" s="7" customFormat="1" ht="15"/>
    <row r="1140" s="7" customFormat="1" ht="15"/>
    <row r="1141" s="7" customFormat="1" ht="15"/>
    <row r="1142" s="7" customFormat="1" ht="15"/>
    <row r="1143" s="7" customFormat="1" ht="15"/>
    <row r="1144" s="7" customFormat="1" ht="15"/>
    <row r="1145" s="7" customFormat="1" ht="15"/>
    <row r="1146" s="7" customFormat="1" ht="15"/>
    <row r="1147" s="7" customFormat="1" ht="15"/>
    <row r="1148" s="7" customFormat="1" ht="15"/>
    <row r="1149" s="7" customFormat="1" ht="15"/>
    <row r="1150" s="7" customFormat="1" ht="15"/>
    <row r="1151" s="7" customFormat="1" ht="15"/>
    <row r="1152" s="7" customFormat="1" ht="15"/>
    <row r="1153" s="7" customFormat="1" ht="15"/>
    <row r="1154" s="7" customFormat="1" ht="15"/>
    <row r="1155" s="7" customFormat="1" ht="15"/>
    <row r="1156" s="7" customFormat="1" ht="15"/>
    <row r="1157" s="7" customFormat="1" ht="15"/>
    <row r="1158" s="7" customFormat="1" ht="15"/>
    <row r="1159" s="7" customFormat="1" ht="15"/>
    <row r="1160" s="7" customFormat="1" ht="15"/>
    <row r="1161" s="7" customFormat="1" ht="15"/>
    <row r="1162" s="7" customFormat="1" ht="15"/>
    <row r="1163" s="7" customFormat="1" ht="15"/>
    <row r="1164" s="7" customFormat="1" ht="15"/>
    <row r="1165" s="7" customFormat="1" ht="15"/>
    <row r="1166" s="7" customFormat="1" ht="15"/>
    <row r="1167" s="7" customFormat="1" ht="15"/>
    <row r="1168" s="7" customFormat="1" ht="15"/>
    <row r="1169" s="7" customFormat="1" ht="15"/>
    <row r="1170" s="7" customFormat="1" ht="15"/>
    <row r="1171" s="7" customFormat="1" ht="15"/>
    <row r="1172" s="7" customFormat="1" ht="15"/>
    <row r="1173" s="7" customFormat="1" ht="15"/>
    <row r="1174" s="7" customFormat="1" ht="15"/>
    <row r="1175" s="7" customFormat="1" ht="15"/>
    <row r="1176" s="7" customFormat="1" ht="15"/>
    <row r="1177" s="7" customFormat="1" ht="15"/>
    <row r="1178" s="7" customFormat="1" ht="15"/>
    <row r="1179" s="7" customFormat="1" ht="15"/>
    <row r="1180" s="7" customFormat="1" ht="15"/>
    <row r="1181" s="7" customFormat="1" ht="15"/>
    <row r="1182" s="7" customFormat="1" ht="15"/>
    <row r="1183" s="7" customFormat="1" ht="15"/>
    <row r="1184" s="7" customFormat="1" ht="15"/>
    <row r="1185" s="7" customFormat="1" ht="15"/>
    <row r="1186" s="7" customFormat="1" ht="15"/>
    <row r="1187" s="7" customFormat="1" ht="15"/>
    <row r="1188" s="7" customFormat="1" ht="15"/>
    <row r="1189" s="7" customFormat="1" ht="15"/>
    <row r="1190" s="7" customFormat="1" ht="15"/>
    <row r="1191" s="7" customFormat="1" ht="15"/>
    <row r="1192" s="7" customFormat="1" ht="15"/>
    <row r="1193" s="7" customFormat="1" ht="15"/>
    <row r="1194" s="7" customFormat="1" ht="15"/>
    <row r="1195" s="7" customFormat="1" ht="15"/>
    <row r="1196" s="7" customFormat="1" ht="15"/>
    <row r="1197" s="7" customFormat="1" ht="15"/>
    <row r="1198" s="7" customFormat="1" ht="15"/>
    <row r="1199" s="7" customFormat="1" ht="15"/>
    <row r="1200" s="7" customFormat="1" ht="15"/>
    <row r="1201" s="7" customFormat="1" ht="15"/>
    <row r="1202" s="7" customFormat="1" ht="15"/>
    <row r="1203" s="7" customFormat="1" ht="15"/>
    <row r="1204" s="7" customFormat="1" ht="15"/>
    <row r="1205" s="7" customFormat="1" ht="15"/>
    <row r="1206" s="7" customFormat="1" ht="15"/>
    <row r="1207" s="7" customFormat="1" ht="15"/>
    <row r="1208" s="7" customFormat="1" ht="15"/>
    <row r="1209" s="7" customFormat="1" ht="15"/>
    <row r="1210" s="7" customFormat="1" ht="15"/>
    <row r="1211" s="7" customFormat="1" ht="15"/>
    <row r="1212" s="7" customFormat="1" ht="15"/>
    <row r="1213" s="7" customFormat="1" ht="15"/>
    <row r="1214" s="7" customFormat="1" ht="15"/>
    <row r="1215" s="7" customFormat="1" ht="15"/>
    <row r="1216" s="7" customFormat="1" ht="15"/>
    <row r="1217" s="7" customFormat="1" ht="15"/>
    <row r="1218" s="7" customFormat="1" ht="15"/>
    <row r="1219" s="7" customFormat="1" ht="15"/>
    <row r="1220" s="7" customFormat="1" ht="15"/>
    <row r="1221" s="7" customFormat="1" ht="15"/>
    <row r="1222" s="7" customFormat="1" ht="15"/>
    <row r="1223" s="7" customFormat="1" ht="15"/>
    <row r="1224" s="7" customFormat="1" ht="15"/>
    <row r="1225" s="7" customFormat="1" ht="15"/>
    <row r="1226" s="7" customFormat="1" ht="15"/>
    <row r="1227" s="7" customFormat="1" ht="15"/>
    <row r="1228" s="7" customFormat="1" ht="15"/>
    <row r="1229" s="7" customFormat="1" ht="15"/>
    <row r="1230" s="7" customFormat="1" ht="15"/>
    <row r="1231" s="7" customFormat="1" ht="15"/>
    <row r="1232" s="7" customFormat="1" ht="15"/>
    <row r="1233" s="7" customFormat="1" ht="15"/>
    <row r="1234" s="7" customFormat="1" ht="15"/>
    <row r="1235" s="7" customFormat="1" ht="15"/>
    <row r="1236" s="7" customFormat="1" ht="15"/>
    <row r="1237" s="7" customFormat="1" ht="15"/>
    <row r="1238" s="7" customFormat="1" ht="15"/>
    <row r="1239" s="7" customFormat="1" ht="15"/>
    <row r="1240" s="7" customFormat="1" ht="15"/>
    <row r="1241" s="7" customFormat="1" ht="15"/>
    <row r="1242" s="7" customFormat="1" ht="15"/>
    <row r="1243" s="7" customFormat="1" ht="15"/>
    <row r="1244" s="7" customFormat="1" ht="15"/>
    <row r="1245" s="7" customFormat="1" ht="15"/>
    <row r="1246" s="7" customFormat="1" ht="15"/>
    <row r="1247" s="7" customFormat="1" ht="15"/>
    <row r="1248" s="7" customFormat="1" ht="15"/>
    <row r="1249" s="7" customFormat="1" ht="15"/>
    <row r="1250" s="7" customFormat="1" ht="15"/>
    <row r="1251" s="7" customFormat="1" ht="15"/>
    <row r="1252" s="7" customFormat="1" ht="15"/>
    <row r="1253" s="7" customFormat="1" ht="15"/>
    <row r="1254" s="7" customFormat="1" ht="15"/>
    <row r="1255" s="7" customFormat="1" ht="15"/>
    <row r="1256" s="7" customFormat="1" ht="15"/>
    <row r="1257" s="7" customFormat="1" ht="15"/>
    <row r="1258" s="7" customFormat="1" ht="15"/>
    <row r="1259" s="7" customFormat="1" ht="15"/>
    <row r="1260" s="7" customFormat="1" ht="15"/>
    <row r="1261" s="7" customFormat="1" ht="15"/>
    <row r="1262" s="7" customFormat="1" ht="15"/>
    <row r="1263" s="7" customFormat="1" ht="15"/>
    <row r="1264" s="7" customFormat="1" ht="15"/>
    <row r="1265" s="7" customFormat="1" ht="15"/>
    <row r="1266" s="7" customFormat="1" ht="15"/>
    <row r="1267" s="7" customFormat="1" ht="15"/>
    <row r="1268" s="7" customFormat="1" ht="15"/>
    <row r="1269" s="7" customFormat="1" ht="15"/>
    <row r="1270" s="7" customFormat="1" ht="15"/>
    <row r="1271" s="7" customFormat="1" ht="15"/>
    <row r="1272" s="7" customFormat="1" ht="15"/>
    <row r="1273" s="7" customFormat="1" ht="15"/>
    <row r="1274" s="7" customFormat="1" ht="15"/>
    <row r="1275" s="7" customFormat="1" ht="15"/>
    <row r="1276" s="7" customFormat="1" ht="15"/>
    <row r="1277" s="7" customFormat="1" ht="15"/>
    <row r="1278" s="7" customFormat="1" ht="15"/>
    <row r="1279" s="7" customFormat="1" ht="15"/>
    <row r="1280" s="7" customFormat="1" ht="15"/>
    <row r="1281" s="7" customFormat="1" ht="15"/>
    <row r="1282" s="7" customFormat="1" ht="15"/>
    <row r="1283" s="7" customFormat="1" ht="15"/>
    <row r="1284" s="7" customFormat="1" ht="15"/>
    <row r="1285" s="7" customFormat="1" ht="15"/>
    <row r="1286" s="7" customFormat="1" ht="15"/>
    <row r="1287" s="7" customFormat="1" ht="15"/>
    <row r="1288" s="7" customFormat="1" ht="15"/>
    <row r="1289" s="7" customFormat="1" ht="15"/>
    <row r="1290" s="7" customFormat="1" ht="15"/>
    <row r="1291" s="7" customFormat="1" ht="15"/>
    <row r="1292" s="7" customFormat="1" ht="15"/>
    <row r="1293" s="7" customFormat="1" ht="15"/>
    <row r="1294" s="7" customFormat="1" ht="15"/>
    <row r="1295" s="7" customFormat="1" ht="15"/>
    <row r="1296" s="7" customFormat="1" ht="15"/>
    <row r="1297" s="7" customFormat="1" ht="15"/>
    <row r="1298" s="7" customFormat="1" ht="15"/>
    <row r="1299" s="7" customFormat="1" ht="15"/>
    <row r="1300" s="7" customFormat="1" ht="15"/>
    <row r="1301" s="7" customFormat="1" ht="15"/>
    <row r="1302" s="7" customFormat="1" ht="15"/>
    <row r="1303" s="7" customFormat="1" ht="15"/>
    <row r="1304" s="7" customFormat="1" ht="15"/>
    <row r="1305" s="7" customFormat="1" ht="15"/>
    <row r="1306" s="7" customFormat="1" ht="15"/>
    <row r="1307" s="7" customFormat="1" ht="15"/>
    <row r="1308" s="7" customFormat="1" ht="15"/>
    <row r="1309" s="7" customFormat="1" ht="15"/>
    <row r="1310" s="7" customFormat="1" ht="15"/>
    <row r="1311" s="7" customFormat="1" ht="15"/>
    <row r="1312" s="7" customFormat="1" ht="15"/>
    <row r="1313" s="7" customFormat="1" ht="15"/>
    <row r="1314" s="7" customFormat="1" ht="15"/>
    <row r="1315" s="7" customFormat="1" ht="15"/>
    <row r="1316" s="7" customFormat="1" ht="15"/>
    <row r="1317" s="7" customFormat="1" ht="15"/>
    <row r="1318" s="7" customFormat="1" ht="15"/>
    <row r="1319" s="7" customFormat="1" ht="15"/>
    <row r="1320" s="7" customFormat="1" ht="15"/>
    <row r="1321" s="7" customFormat="1" ht="15"/>
    <row r="1322" s="7" customFormat="1" ht="15"/>
    <row r="1323" s="7" customFormat="1" ht="15"/>
    <row r="1324" s="7" customFormat="1" ht="15"/>
    <row r="1325" s="7" customFormat="1" ht="15"/>
    <row r="1326" s="7" customFormat="1" ht="15"/>
    <row r="1327" s="7" customFormat="1" ht="15"/>
    <row r="1328" s="7" customFormat="1" ht="15"/>
    <row r="1329" s="7" customFormat="1" ht="15"/>
    <row r="1330" s="7" customFormat="1" ht="15"/>
    <row r="1331" s="7" customFormat="1" ht="15"/>
    <row r="1332" s="7" customFormat="1" ht="15"/>
    <row r="1333" s="7" customFormat="1" ht="15"/>
    <row r="1334" s="7" customFormat="1" ht="15"/>
    <row r="1335" s="7" customFormat="1" ht="15"/>
    <row r="1336" s="7" customFormat="1" ht="15"/>
    <row r="1337" s="7" customFormat="1" ht="15"/>
    <row r="1338" s="7" customFormat="1" ht="15"/>
    <row r="1339" s="7" customFormat="1" ht="15"/>
    <row r="1340" s="7" customFormat="1" ht="15"/>
    <row r="1341" s="7" customFormat="1" ht="15"/>
    <row r="1342" s="7" customFormat="1" ht="15"/>
    <row r="1343" s="7" customFormat="1" ht="15"/>
    <row r="1344" s="7" customFormat="1" ht="15"/>
    <row r="1345" s="7" customFormat="1" ht="15"/>
    <row r="1346" s="7" customFormat="1" ht="15"/>
    <row r="1347" s="7" customFormat="1" ht="15"/>
    <row r="1348" s="7" customFormat="1" ht="15"/>
    <row r="1349" s="7" customFormat="1" ht="15"/>
    <row r="1350" s="7" customFormat="1" ht="15"/>
    <row r="1351" s="7" customFormat="1" ht="15"/>
    <row r="1352" s="7" customFormat="1" ht="15"/>
    <row r="1353" s="7" customFormat="1" ht="15"/>
    <row r="1354" s="7" customFormat="1" ht="15"/>
    <row r="1355" s="7" customFormat="1" ht="15"/>
    <row r="1356" s="7" customFormat="1" ht="15"/>
    <row r="1357" s="7" customFormat="1" ht="15"/>
    <row r="1358" s="7" customFormat="1" ht="15"/>
    <row r="1359" s="7" customFormat="1" ht="15"/>
    <row r="1360" s="7" customFormat="1" ht="15"/>
    <row r="1361" s="7" customFormat="1" ht="15"/>
    <row r="1362" s="7" customFormat="1" ht="15"/>
    <row r="1363" s="7" customFormat="1" ht="15"/>
    <row r="1364" s="7" customFormat="1" ht="15"/>
    <row r="1365" s="7" customFormat="1" ht="15"/>
    <row r="1366" s="7" customFormat="1" ht="15"/>
    <row r="1367" s="7" customFormat="1" ht="15"/>
    <row r="1368" s="7" customFormat="1" ht="15"/>
    <row r="1369" s="7" customFormat="1" ht="15"/>
    <row r="1370" s="7" customFormat="1" ht="15"/>
    <row r="1371" s="7" customFormat="1" ht="15"/>
    <row r="1372" s="7" customFormat="1" ht="15"/>
    <row r="1373" s="7" customFormat="1" ht="15"/>
    <row r="1374" s="7" customFormat="1" ht="15"/>
    <row r="1375" s="7" customFormat="1" ht="15"/>
    <row r="1376" s="7" customFormat="1" ht="15"/>
    <row r="1377" s="7" customFormat="1" ht="15"/>
    <row r="1378" s="7" customFormat="1" ht="15"/>
    <row r="1379" s="7" customFormat="1" ht="15"/>
    <row r="1380" s="7" customFormat="1" ht="15"/>
    <row r="1381" s="7" customFormat="1" ht="15"/>
    <row r="1382" s="7" customFormat="1" ht="15"/>
    <row r="1383" s="7" customFormat="1" ht="15"/>
    <row r="1384" s="7" customFormat="1" ht="15"/>
    <row r="1385" s="7" customFormat="1" ht="15"/>
    <row r="1386" s="7" customFormat="1" ht="15"/>
    <row r="1387" s="7" customFormat="1" ht="15"/>
    <row r="1388" s="7" customFormat="1" ht="15"/>
    <row r="1389" s="7" customFormat="1" ht="15"/>
    <row r="1390" s="7" customFormat="1" ht="15"/>
    <row r="1391" s="7" customFormat="1" ht="15"/>
    <row r="1392" s="7" customFormat="1" ht="15"/>
    <row r="1393" s="7" customFormat="1" ht="15"/>
    <row r="1394" s="7" customFormat="1" ht="15"/>
    <row r="1395" s="7" customFormat="1" ht="15"/>
    <row r="1396" s="7" customFormat="1" ht="15"/>
    <row r="1397" s="7" customFormat="1" ht="15"/>
    <row r="1398" s="7" customFormat="1" ht="15"/>
    <row r="1399" s="7" customFormat="1" ht="15"/>
    <row r="1400" s="7" customFormat="1" ht="15"/>
    <row r="1401" s="7" customFormat="1" ht="15"/>
    <row r="1402" s="7" customFormat="1" ht="15"/>
    <row r="1403" s="7" customFormat="1" ht="15"/>
    <row r="1404" s="7" customFormat="1" ht="15"/>
    <row r="1405" s="7" customFormat="1" ht="15"/>
    <row r="1406" s="7" customFormat="1" ht="15"/>
    <row r="1407" s="7" customFormat="1" ht="15"/>
    <row r="1408" s="7" customFormat="1" ht="15"/>
    <row r="1409" s="7" customFormat="1" ht="15"/>
    <row r="1410" s="7" customFormat="1" ht="15"/>
    <row r="1411" s="7" customFormat="1" ht="15"/>
    <row r="1412" s="7" customFormat="1" ht="15"/>
    <row r="1413" s="7" customFormat="1" ht="15"/>
    <row r="1414" s="7" customFormat="1" ht="15"/>
    <row r="1415" s="7" customFormat="1" ht="15"/>
    <row r="1416" s="7" customFormat="1" ht="15"/>
    <row r="1417" s="7" customFormat="1" ht="15"/>
    <row r="1418" s="7" customFormat="1" ht="15"/>
    <row r="1419" s="7" customFormat="1" ht="15"/>
    <row r="1420" s="7" customFormat="1" ht="15"/>
    <row r="1421" s="7" customFormat="1" ht="15"/>
    <row r="1422" s="7" customFormat="1" ht="15"/>
    <row r="1423" s="7" customFormat="1" ht="15"/>
    <row r="1424" s="7" customFormat="1" ht="15"/>
    <row r="1425" s="7" customFormat="1" ht="15"/>
    <row r="1426" s="7" customFormat="1" ht="15"/>
    <row r="1427" s="7" customFormat="1" ht="15"/>
    <row r="1428" s="7" customFormat="1" ht="15"/>
    <row r="1429" s="7" customFormat="1" ht="15"/>
    <row r="1430" s="7" customFormat="1" ht="15"/>
    <row r="1431" s="7" customFormat="1" ht="15"/>
    <row r="1432" s="7" customFormat="1" ht="15"/>
    <row r="1433" s="7" customFormat="1" ht="15"/>
    <row r="1434" s="7" customFormat="1" ht="15"/>
    <row r="1435" s="7" customFormat="1" ht="15"/>
    <row r="1436" s="7" customFormat="1" ht="15"/>
    <row r="1437" s="7" customFormat="1" ht="15"/>
    <row r="1438" s="7" customFormat="1" ht="15"/>
    <row r="1439" s="7" customFormat="1" ht="15"/>
    <row r="1440" s="7" customFormat="1" ht="15"/>
    <row r="1441" s="7" customFormat="1" ht="15"/>
    <row r="1442" s="7" customFormat="1" ht="15"/>
    <row r="1443" s="7" customFormat="1" ht="15"/>
    <row r="1444" s="7" customFormat="1" ht="15"/>
    <row r="1445" s="7" customFormat="1" ht="15"/>
    <row r="1446" s="7" customFormat="1" ht="15"/>
    <row r="1447" s="7" customFormat="1" ht="15"/>
    <row r="1448" s="7" customFormat="1" ht="15"/>
    <row r="1449" s="7" customFormat="1" ht="15"/>
    <row r="1450" s="7" customFormat="1" ht="15"/>
    <row r="1451" s="7" customFormat="1" ht="15"/>
    <row r="1452" s="7" customFormat="1" ht="15"/>
    <row r="1453" s="7" customFormat="1" ht="15"/>
    <row r="1454" s="7" customFormat="1" ht="15"/>
    <row r="1455" s="7" customFormat="1" ht="15"/>
    <row r="1456" s="7" customFormat="1" ht="15"/>
    <row r="1457" s="7" customFormat="1" ht="15"/>
    <row r="1458" s="7" customFormat="1" ht="15"/>
    <row r="1459" s="7" customFormat="1" ht="15"/>
    <row r="1460" s="7" customFormat="1" ht="15"/>
    <row r="1461" s="7" customFormat="1" ht="15"/>
    <row r="1462" s="7" customFormat="1" ht="15"/>
    <row r="1463" s="7" customFormat="1" ht="15"/>
    <row r="1464" s="7" customFormat="1" ht="15"/>
    <row r="1465" s="7" customFormat="1" ht="15"/>
    <row r="1466" s="7" customFormat="1" ht="15"/>
    <row r="1467" s="7" customFormat="1" ht="15"/>
    <row r="1468" s="7" customFormat="1" ht="15"/>
    <row r="1469" s="7" customFormat="1" ht="15"/>
    <row r="1470" s="7" customFormat="1" ht="15"/>
    <row r="1471" s="7" customFormat="1" ht="15"/>
    <row r="1472" s="7" customFormat="1" ht="15"/>
    <row r="1473" s="7" customFormat="1" ht="15"/>
    <row r="1474" s="7" customFormat="1" ht="15"/>
    <row r="1475" s="7" customFormat="1" ht="15"/>
    <row r="1476" s="7" customFormat="1" ht="15"/>
    <row r="1477" s="7" customFormat="1" ht="15"/>
    <row r="1478" s="7" customFormat="1" ht="15"/>
    <row r="1479" s="7" customFormat="1" ht="15"/>
    <row r="1480" s="7" customFormat="1" ht="15"/>
    <row r="1481" s="7" customFormat="1" ht="15"/>
    <row r="1482" s="7" customFormat="1" ht="15"/>
    <row r="1483" s="7" customFormat="1" ht="15"/>
    <row r="1484" s="7" customFormat="1" ht="15"/>
    <row r="1485" s="7" customFormat="1" ht="15"/>
    <row r="1486" s="7" customFormat="1" ht="15"/>
    <row r="1487" s="7" customFormat="1" ht="15"/>
    <row r="1488" s="7" customFormat="1" ht="15"/>
    <row r="1489" s="7" customFormat="1" ht="15"/>
    <row r="1490" s="7" customFormat="1" ht="15"/>
    <row r="1491" s="7" customFormat="1" ht="15"/>
    <row r="1492" s="7" customFormat="1" ht="15"/>
    <row r="1493" s="7" customFormat="1" ht="15"/>
    <row r="1494" s="7" customFormat="1" ht="15"/>
    <row r="1495" s="7" customFormat="1" ht="15"/>
    <row r="1496" s="7" customFormat="1" ht="15"/>
    <row r="1497" s="7" customFormat="1" ht="15"/>
    <row r="1498" s="7" customFormat="1" ht="15"/>
    <row r="1499" s="7" customFormat="1" ht="15"/>
    <row r="1500" s="7" customFormat="1" ht="15"/>
    <row r="1501" s="7" customFormat="1" ht="15"/>
    <row r="1502" s="7" customFormat="1" ht="15"/>
    <row r="1503" s="7" customFormat="1" ht="15"/>
    <row r="1504" s="7" customFormat="1" ht="15"/>
    <row r="1505" s="7" customFormat="1" ht="15"/>
    <row r="1506" s="7" customFormat="1" ht="15"/>
    <row r="1507" s="7" customFormat="1" ht="15"/>
    <row r="1508" s="7" customFormat="1" ht="15"/>
    <row r="1509" s="7" customFormat="1" ht="15"/>
    <row r="1510" s="7" customFormat="1" ht="15"/>
    <row r="1511" s="7" customFormat="1" ht="15"/>
    <row r="1512" s="7" customFormat="1" ht="15"/>
    <row r="1513" s="7" customFormat="1" ht="15"/>
    <row r="1514" s="7" customFormat="1" ht="15"/>
    <row r="1515" s="7" customFormat="1" ht="15"/>
    <row r="1516" s="7" customFormat="1" ht="15"/>
    <row r="1517" s="7" customFormat="1" ht="15"/>
    <row r="1518" s="7" customFormat="1" ht="15"/>
    <row r="1519" s="7" customFormat="1" ht="15"/>
    <row r="1520" s="7" customFormat="1" ht="15"/>
    <row r="1521" s="7" customFormat="1" ht="15"/>
    <row r="1522" s="7" customFormat="1" ht="15"/>
    <row r="1523" s="7" customFormat="1" ht="15"/>
    <row r="1524" s="7" customFormat="1" ht="15"/>
    <row r="1525" s="7" customFormat="1" ht="15"/>
    <row r="1526" s="7" customFormat="1" ht="15"/>
    <row r="1527" s="7" customFormat="1" ht="15"/>
    <row r="1528" s="7" customFormat="1" ht="15"/>
    <row r="1529" s="7" customFormat="1" ht="15"/>
    <row r="1530" s="7" customFormat="1" ht="15"/>
    <row r="1531" s="7" customFormat="1" ht="15"/>
    <row r="1532" s="7" customFormat="1" ht="15"/>
    <row r="1533" s="7" customFormat="1" ht="15"/>
    <row r="1534" s="7" customFormat="1" ht="15"/>
    <row r="1535" s="7" customFormat="1" ht="15"/>
    <row r="1536" s="7" customFormat="1" ht="15"/>
    <row r="1537" s="7" customFormat="1" ht="15"/>
    <row r="1538" s="7" customFormat="1" ht="15"/>
    <row r="1539" s="7" customFormat="1" ht="15"/>
    <row r="1540" s="7" customFormat="1" ht="15"/>
    <row r="1541" s="7" customFormat="1" ht="15"/>
    <row r="1542" s="7" customFormat="1" ht="15"/>
    <row r="1543" s="7" customFormat="1" ht="15"/>
    <row r="1544" s="7" customFormat="1" ht="15"/>
    <row r="1545" s="7" customFormat="1" ht="15"/>
    <row r="1546" s="7" customFormat="1" ht="15"/>
    <row r="1547" s="7" customFormat="1" ht="15"/>
    <row r="1548" s="7" customFormat="1" ht="15"/>
    <row r="1549" s="7" customFormat="1" ht="15"/>
    <row r="1550" s="7" customFormat="1" ht="15"/>
    <row r="1551" s="7" customFormat="1" ht="15"/>
    <row r="1552" s="7" customFormat="1" ht="15"/>
    <row r="1553" s="7" customFormat="1" ht="15"/>
    <row r="1554" s="7" customFormat="1" ht="15"/>
    <row r="1555" s="7" customFormat="1" ht="15"/>
    <row r="1556" s="7" customFormat="1" ht="15"/>
    <row r="1557" s="7" customFormat="1" ht="15"/>
    <row r="1558" s="7" customFormat="1" ht="15"/>
    <row r="1559" s="7" customFormat="1" ht="15"/>
    <row r="1560" s="7" customFormat="1" ht="15"/>
    <row r="1561" s="7" customFormat="1" ht="15"/>
    <row r="1562" s="7" customFormat="1" ht="15"/>
    <row r="1563" s="7" customFormat="1" ht="15"/>
    <row r="1564" s="7" customFormat="1" ht="15"/>
    <row r="1565" s="7" customFormat="1" ht="15"/>
    <row r="1566" s="7" customFormat="1" ht="15"/>
    <row r="1567" s="7" customFormat="1" ht="15"/>
    <row r="1568" s="7" customFormat="1" ht="15"/>
    <row r="1569" s="7" customFormat="1" ht="15"/>
    <row r="1570" s="7" customFormat="1" ht="15"/>
    <row r="1571" s="7" customFormat="1" ht="15"/>
    <row r="1572" s="7" customFormat="1" ht="15"/>
    <row r="1573" s="7" customFormat="1" ht="15"/>
    <row r="1574" s="7" customFormat="1" ht="15"/>
    <row r="1575" s="7" customFormat="1" ht="15"/>
    <row r="1576" s="7" customFormat="1" ht="15"/>
    <row r="1577" s="7" customFormat="1" ht="15"/>
    <row r="1578" s="7" customFormat="1" ht="15"/>
    <row r="1579" s="7" customFormat="1" ht="15"/>
    <row r="1580" s="7" customFormat="1" ht="15"/>
    <row r="1581" s="7" customFormat="1" ht="15"/>
    <row r="1582" s="7" customFormat="1" ht="15"/>
    <row r="1583" s="7" customFormat="1" ht="15"/>
    <row r="1584" s="7" customFormat="1" ht="15"/>
    <row r="1585" s="7" customFormat="1" ht="15"/>
    <row r="1586" s="7" customFormat="1" ht="15"/>
    <row r="1587" s="7" customFormat="1" ht="15"/>
    <row r="1588" s="7" customFormat="1" ht="15"/>
    <row r="1589" s="7" customFormat="1" ht="15"/>
    <row r="1590" s="7" customFormat="1" ht="15"/>
    <row r="1591" s="7" customFormat="1" ht="15"/>
    <row r="1592" s="7" customFormat="1" ht="15"/>
    <row r="1593" s="7" customFormat="1" ht="15"/>
    <row r="1594" s="7" customFormat="1" ht="15"/>
    <row r="1595" s="7" customFormat="1" ht="15"/>
    <row r="1596" s="7" customFormat="1" ht="15"/>
    <row r="1597" s="7" customFormat="1" ht="15"/>
    <row r="1598" s="7" customFormat="1" ht="15"/>
    <row r="1599" s="7" customFormat="1" ht="15"/>
    <row r="1600" s="7" customFormat="1" ht="15"/>
    <row r="1601" s="7" customFormat="1" ht="15"/>
    <row r="1602" s="7" customFormat="1" ht="15"/>
    <row r="1603" s="7" customFormat="1" ht="15"/>
    <row r="1604" s="7" customFormat="1" ht="15"/>
    <row r="1605" s="7" customFormat="1" ht="15"/>
    <row r="1606" s="7" customFormat="1" ht="15"/>
    <row r="1607" s="7" customFormat="1" ht="15"/>
    <row r="1608" s="7" customFormat="1" ht="15"/>
    <row r="1609" s="7" customFormat="1" ht="15"/>
    <row r="1610" s="7" customFormat="1" ht="15"/>
    <row r="1611" s="7" customFormat="1" ht="15"/>
    <row r="1612" s="7" customFormat="1" ht="15"/>
    <row r="1613" s="7" customFormat="1" ht="15"/>
    <row r="1614" s="7" customFormat="1" ht="15"/>
    <row r="1615" s="7" customFormat="1" ht="15"/>
    <row r="1616" s="7" customFormat="1" ht="15"/>
    <row r="1617" s="7" customFormat="1" ht="15"/>
    <row r="1618" s="7" customFormat="1" ht="15"/>
    <row r="1619" s="7" customFormat="1" ht="15"/>
    <row r="1620" s="7" customFormat="1" ht="15"/>
    <row r="1621" s="7" customFormat="1" ht="15"/>
    <row r="1622" s="7" customFormat="1" ht="15"/>
    <row r="1623" s="7" customFormat="1" ht="15"/>
    <row r="1624" s="7" customFormat="1" ht="15"/>
    <row r="1625" s="7" customFormat="1" ht="15"/>
    <row r="1626" s="7" customFormat="1" ht="15"/>
    <row r="1627" s="7" customFormat="1" ht="15"/>
    <row r="1628" s="7" customFormat="1" ht="15"/>
    <row r="1629" s="7" customFormat="1" ht="15"/>
    <row r="1630" s="7" customFormat="1" ht="15"/>
    <row r="1631" s="7" customFormat="1" ht="15"/>
    <row r="1632" s="7" customFormat="1" ht="15"/>
    <row r="1633" s="7" customFormat="1" ht="15"/>
    <row r="1634" s="7" customFormat="1" ht="15"/>
    <row r="1635" s="7" customFormat="1" ht="15"/>
    <row r="1636" s="7" customFormat="1" ht="15"/>
    <row r="1637" s="7" customFormat="1" ht="15"/>
    <row r="1638" s="7" customFormat="1" ht="15"/>
    <row r="1639" s="7" customFormat="1" ht="15"/>
    <row r="1640" s="7" customFormat="1" ht="15"/>
    <row r="1641" s="7" customFormat="1" ht="15"/>
    <row r="1642" s="7" customFormat="1" ht="15"/>
    <row r="1643" s="7" customFormat="1" ht="15"/>
    <row r="1644" s="7" customFormat="1" ht="15"/>
    <row r="1645" s="7" customFormat="1" ht="15"/>
    <row r="1646" s="7" customFormat="1" ht="15"/>
    <row r="1647" s="7" customFormat="1" ht="15"/>
    <row r="1648" s="7" customFormat="1" ht="15"/>
    <row r="1649" s="7" customFormat="1" ht="15"/>
    <row r="1650" s="7" customFormat="1" ht="15"/>
    <row r="1651" s="7" customFormat="1" ht="15"/>
    <row r="1652" s="7" customFormat="1" ht="15"/>
    <row r="1653" s="7" customFormat="1" ht="15"/>
    <row r="1654" s="7" customFormat="1" ht="15"/>
    <row r="1655" s="7" customFormat="1" ht="15"/>
    <row r="1656" s="7" customFormat="1" ht="15"/>
    <row r="1657" s="7" customFormat="1" ht="15"/>
    <row r="1658" s="7" customFormat="1" ht="15"/>
    <row r="1659" s="7" customFormat="1" ht="15"/>
    <row r="1660" s="7" customFormat="1" ht="15"/>
    <row r="1661" s="7" customFormat="1" ht="15"/>
    <row r="1662" s="7" customFormat="1" ht="15"/>
    <row r="1663" s="7" customFormat="1" ht="15"/>
    <row r="1664" s="7" customFormat="1" ht="15"/>
    <row r="1665" s="7" customFormat="1" ht="15"/>
    <row r="1666" s="7" customFormat="1" ht="15"/>
    <row r="1667" s="7" customFormat="1" ht="15"/>
    <row r="1668" s="7" customFormat="1" ht="15"/>
    <row r="1669" s="7" customFormat="1" ht="15"/>
    <row r="1670" s="7" customFormat="1" ht="15"/>
    <row r="1671" s="7" customFormat="1" ht="15"/>
    <row r="1672" s="7" customFormat="1" ht="15"/>
    <row r="1673" s="7" customFormat="1" ht="15"/>
    <row r="1674" s="7" customFormat="1" ht="15"/>
    <row r="1675" s="7" customFormat="1" ht="15"/>
    <row r="1676" s="7" customFormat="1" ht="15"/>
    <row r="1677" s="7" customFormat="1" ht="15"/>
    <row r="1678" s="7" customFormat="1" ht="15"/>
    <row r="1679" s="7" customFormat="1" ht="15"/>
    <row r="1680" s="7" customFormat="1" ht="15"/>
    <row r="1681" s="7" customFormat="1" ht="15"/>
    <row r="1682" s="7" customFormat="1" ht="15"/>
    <row r="1683" s="7" customFormat="1" ht="15"/>
    <row r="1684" s="7" customFormat="1" ht="15"/>
    <row r="1685" s="7" customFormat="1" ht="15"/>
    <row r="1686" s="7" customFormat="1" ht="15"/>
    <row r="1687" s="7" customFormat="1" ht="15"/>
    <row r="1688" s="7" customFormat="1" ht="15"/>
    <row r="1689" s="7" customFormat="1" ht="15"/>
    <row r="1690" s="7" customFormat="1" ht="15"/>
    <row r="1691" s="7" customFormat="1" ht="15"/>
    <row r="1692" s="7" customFormat="1" ht="15"/>
    <row r="1693" s="7" customFormat="1" ht="15"/>
    <row r="1694" s="7" customFormat="1" ht="15"/>
    <row r="1695" s="7" customFormat="1" ht="15"/>
    <row r="1696" s="7" customFormat="1" ht="15"/>
    <row r="1697" s="7" customFormat="1" ht="15"/>
    <row r="1698" s="7" customFormat="1" ht="15"/>
    <row r="1699" s="7" customFormat="1" ht="15"/>
    <row r="1700" s="7" customFormat="1" ht="15"/>
    <row r="1701" s="7" customFormat="1" ht="15"/>
    <row r="1702" s="7" customFormat="1" ht="15"/>
    <row r="1703" s="7" customFormat="1" ht="15"/>
    <row r="1704" s="7" customFormat="1" ht="15"/>
    <row r="1705" s="7" customFormat="1" ht="15"/>
    <row r="1706" s="7" customFormat="1" ht="15"/>
    <row r="1707" s="7" customFormat="1" ht="15"/>
    <row r="1708" s="7" customFormat="1" ht="15"/>
    <row r="1709" s="7" customFormat="1" ht="15"/>
    <row r="1710" s="7" customFormat="1" ht="15"/>
    <row r="1711" s="7" customFormat="1" ht="15"/>
    <row r="1712" s="7" customFormat="1" ht="15"/>
    <row r="1713" s="7" customFormat="1" ht="15"/>
    <row r="1714" s="7" customFormat="1" ht="15"/>
    <row r="1715" s="7" customFormat="1" ht="15"/>
    <row r="1716" s="7" customFormat="1" ht="15"/>
    <row r="1717" s="7" customFormat="1" ht="15"/>
    <row r="1718" s="7" customFormat="1" ht="15"/>
    <row r="1719" s="7" customFormat="1" ht="15"/>
    <row r="1720" s="7" customFormat="1" ht="15"/>
    <row r="1721" s="7" customFormat="1" ht="15"/>
    <row r="1722" s="7" customFormat="1" ht="15"/>
    <row r="1723" s="7" customFormat="1" ht="15"/>
    <row r="1724" s="7" customFormat="1" ht="15"/>
    <row r="1725" s="7" customFormat="1" ht="15"/>
    <row r="1726" s="7" customFormat="1" ht="15"/>
    <row r="1727" s="7" customFormat="1" ht="15"/>
    <row r="1728" s="7" customFormat="1" ht="15"/>
    <row r="1729" s="7" customFormat="1" ht="15"/>
    <row r="1730" s="7" customFormat="1" ht="15"/>
    <row r="1731" s="7" customFormat="1" ht="15"/>
    <row r="1732" s="7" customFormat="1" ht="15"/>
    <row r="1733" s="7" customFormat="1" ht="15"/>
    <row r="1734" s="7" customFormat="1" ht="15"/>
    <row r="1735" s="7" customFormat="1" ht="15"/>
    <row r="1736" s="7" customFormat="1" ht="15"/>
    <row r="1737" s="7" customFormat="1" ht="15"/>
    <row r="1738" s="7" customFormat="1" ht="15"/>
    <row r="1739" s="7" customFormat="1" ht="15"/>
    <row r="1740" s="7" customFormat="1" ht="15"/>
    <row r="1741" s="7" customFormat="1" ht="15"/>
    <row r="1742" s="7" customFormat="1" ht="15"/>
    <row r="1743" s="7" customFormat="1" ht="15"/>
    <row r="1744" s="7" customFormat="1" ht="15"/>
    <row r="1745" s="7" customFormat="1" ht="15"/>
    <row r="1746" s="7" customFormat="1" ht="15"/>
    <row r="1747" s="7" customFormat="1" ht="15"/>
    <row r="1748" s="7" customFormat="1" ht="15"/>
    <row r="1749" s="7" customFormat="1" ht="15"/>
    <row r="1750" s="7" customFormat="1" ht="15"/>
    <row r="1751" s="7" customFormat="1" ht="15"/>
    <row r="1752" s="7" customFormat="1" ht="15"/>
    <row r="1753" s="7" customFormat="1" ht="15"/>
    <row r="1754" s="7" customFormat="1" ht="15"/>
    <row r="1755" s="7" customFormat="1" ht="15"/>
    <row r="1756" s="7" customFormat="1" ht="15"/>
    <row r="1757" s="7" customFormat="1" ht="15"/>
    <row r="1758" s="7" customFormat="1" ht="15"/>
    <row r="1759" s="7" customFormat="1" ht="15"/>
    <row r="1760" s="7" customFormat="1" ht="15"/>
    <row r="1761" s="7" customFormat="1" ht="15"/>
    <row r="1762" s="7" customFormat="1" ht="15"/>
    <row r="1763" s="7" customFormat="1" ht="15"/>
    <row r="1764" s="7" customFormat="1" ht="15"/>
    <row r="1765" s="7" customFormat="1" ht="15"/>
    <row r="1766" s="7" customFormat="1" ht="15"/>
    <row r="1767" s="7" customFormat="1" ht="15"/>
    <row r="1768" s="7" customFormat="1" ht="15"/>
    <row r="1769" s="7" customFormat="1" ht="15"/>
    <row r="1770" s="7" customFormat="1" ht="15"/>
    <row r="1771" s="7" customFormat="1" ht="15"/>
    <row r="1772" s="7" customFormat="1" ht="15"/>
    <row r="1773" s="7" customFormat="1" ht="15"/>
    <row r="1774" s="7" customFormat="1" ht="15"/>
    <row r="1775" s="7" customFormat="1" ht="15"/>
    <row r="1776" s="7" customFormat="1" ht="15"/>
    <row r="1777" s="7" customFormat="1" ht="15"/>
    <row r="1778" s="7" customFormat="1" ht="15"/>
    <row r="1779" s="7" customFormat="1" ht="15"/>
    <row r="1780" s="7" customFormat="1" ht="15"/>
    <row r="1781" s="7" customFormat="1" ht="15"/>
    <row r="1782" s="7" customFormat="1" ht="15"/>
    <row r="1783" s="7" customFormat="1" ht="15"/>
    <row r="1784" s="7" customFormat="1" ht="15"/>
    <row r="1785" s="7" customFormat="1" ht="15"/>
    <row r="1786" s="7" customFormat="1" ht="15"/>
    <row r="1787" s="7" customFormat="1" ht="15"/>
    <row r="1788" s="7" customFormat="1" ht="15"/>
    <row r="1789" s="7" customFormat="1" ht="15"/>
    <row r="1790" s="7" customFormat="1" ht="15"/>
    <row r="1791" s="7" customFormat="1" ht="15"/>
    <row r="1792" s="7" customFormat="1" ht="15"/>
    <row r="1793" s="7" customFormat="1" ht="15"/>
    <row r="1794" s="7" customFormat="1" ht="15"/>
    <row r="1795" s="7" customFormat="1" ht="15"/>
    <row r="1796" s="7" customFormat="1" ht="15"/>
    <row r="1797" s="7" customFormat="1" ht="15"/>
    <row r="1798" s="7" customFormat="1" ht="15"/>
    <row r="1799" s="7" customFormat="1" ht="15"/>
    <row r="1800" s="7" customFormat="1" ht="15"/>
    <row r="1801" s="7" customFormat="1" ht="15"/>
    <row r="1802" s="7" customFormat="1" ht="15"/>
    <row r="1803" s="7" customFormat="1" ht="15"/>
    <row r="1804" s="7" customFormat="1" ht="15"/>
    <row r="1805" s="7" customFormat="1" ht="15"/>
    <row r="1806" s="7" customFormat="1" ht="15"/>
    <row r="1807" s="7" customFormat="1" ht="15"/>
    <row r="1808" s="7" customFormat="1" ht="15"/>
    <row r="1809" s="7" customFormat="1" ht="15"/>
    <row r="1810" s="7" customFormat="1" ht="15"/>
    <row r="1811" s="7" customFormat="1" ht="15"/>
    <row r="1812" s="7" customFormat="1" ht="15"/>
    <row r="1813" s="7" customFormat="1" ht="15"/>
    <row r="1814" s="7" customFormat="1" ht="15"/>
    <row r="1815" s="7" customFormat="1" ht="15"/>
    <row r="1816" s="7" customFormat="1" ht="15"/>
    <row r="1817" s="7" customFormat="1" ht="15"/>
    <row r="1818" s="7" customFormat="1" ht="15"/>
    <row r="1819" s="7" customFormat="1" ht="15"/>
    <row r="1820" s="7" customFormat="1" ht="15"/>
    <row r="1821" s="7" customFormat="1" ht="15"/>
    <row r="1822" s="7" customFormat="1" ht="15"/>
    <row r="1823" s="7" customFormat="1" ht="15"/>
    <row r="1824" s="7" customFormat="1" ht="15"/>
    <row r="1825" s="7" customFormat="1" ht="15"/>
    <row r="1826" s="7" customFormat="1" ht="15"/>
    <row r="1827" s="7" customFormat="1" ht="15"/>
    <row r="1828" s="7" customFormat="1" ht="15"/>
    <row r="1829" s="7" customFormat="1" ht="15"/>
    <row r="1830" s="7" customFormat="1" ht="15"/>
    <row r="1831" s="7" customFormat="1" ht="15"/>
    <row r="1832" s="7" customFormat="1" ht="15"/>
    <row r="1833" s="7" customFormat="1" ht="15"/>
    <row r="1834" s="7" customFormat="1" ht="15"/>
    <row r="1835" s="7" customFormat="1" ht="15"/>
    <row r="1836" s="7" customFormat="1" ht="15"/>
    <row r="1837" s="7" customFormat="1" ht="15"/>
    <row r="1838" s="7" customFormat="1" ht="15"/>
    <row r="1839" s="7" customFormat="1" ht="15"/>
    <row r="1840" s="7" customFormat="1" ht="15"/>
    <row r="1841" s="7" customFormat="1" ht="15"/>
    <row r="1842" s="7" customFormat="1" ht="15"/>
    <row r="1843" s="7" customFormat="1" ht="15"/>
    <row r="1844" s="7" customFormat="1" ht="15"/>
    <row r="1845" s="7" customFormat="1" ht="15"/>
    <row r="1846" s="7" customFormat="1" ht="15"/>
    <row r="1847" s="7" customFormat="1" ht="15"/>
    <row r="1848" s="7" customFormat="1" ht="15"/>
    <row r="1849" s="7" customFormat="1" ht="15"/>
    <row r="1850" s="7" customFormat="1" ht="15"/>
    <row r="1851" s="7" customFormat="1" ht="15"/>
    <row r="1852" s="7" customFormat="1" ht="15"/>
    <row r="1853" s="7" customFormat="1" ht="15"/>
    <row r="1854" s="7" customFormat="1" ht="15"/>
    <row r="1855" s="7" customFormat="1" ht="15"/>
    <row r="1856" s="7" customFormat="1" ht="15"/>
    <row r="1857" s="7" customFormat="1" ht="15"/>
    <row r="1858" s="7" customFormat="1" ht="15"/>
    <row r="1859" s="7" customFormat="1" ht="15"/>
    <row r="1860" s="7" customFormat="1" ht="15"/>
    <row r="1861" s="7" customFormat="1" ht="15"/>
    <row r="1862" s="7" customFormat="1" ht="15"/>
    <row r="1863" s="7" customFormat="1" ht="15"/>
    <row r="1864" s="7" customFormat="1" ht="15"/>
    <row r="1865" s="7" customFormat="1" ht="15"/>
    <row r="1866" s="7" customFormat="1" ht="15"/>
    <row r="1867" s="7" customFormat="1" ht="15"/>
    <row r="1868" s="7" customFormat="1" ht="15"/>
    <row r="1869" s="7" customFormat="1" ht="15"/>
    <row r="1870" s="7" customFormat="1" ht="15"/>
    <row r="1871" s="7" customFormat="1" ht="15"/>
    <row r="1872" s="7" customFormat="1" ht="15"/>
    <row r="1873" s="7" customFormat="1" ht="15"/>
    <row r="1874" s="7" customFormat="1" ht="15"/>
    <row r="1875" s="7" customFormat="1" ht="15"/>
    <row r="1876" s="7" customFormat="1" ht="15"/>
    <row r="1877" s="7" customFormat="1" ht="15"/>
    <row r="1878" s="7" customFormat="1" ht="15"/>
    <row r="1879" s="7" customFormat="1" ht="15"/>
    <row r="1880" s="7" customFormat="1" ht="15"/>
    <row r="1881" s="7" customFormat="1" ht="15"/>
    <row r="1882" s="7" customFormat="1" ht="15"/>
    <row r="1883" s="7" customFormat="1" ht="15"/>
    <row r="1884" s="7" customFormat="1" ht="15"/>
    <row r="1885" s="7" customFormat="1" ht="15"/>
    <row r="1886" s="7" customFormat="1" ht="15"/>
    <row r="1887" s="7" customFormat="1" ht="15"/>
    <row r="1888" s="7" customFormat="1" ht="15"/>
    <row r="1889" s="7" customFormat="1" ht="15"/>
    <row r="1890" s="7" customFormat="1" ht="15"/>
    <row r="1891" s="7" customFormat="1" ht="15"/>
    <row r="1892" s="7" customFormat="1" ht="15"/>
    <row r="1893" s="7" customFormat="1" ht="15"/>
    <row r="1894" s="7" customFormat="1" ht="15"/>
    <row r="1895" s="7" customFormat="1" ht="15"/>
    <row r="1896" s="7" customFormat="1" ht="15"/>
    <row r="1897" s="7" customFormat="1" ht="15"/>
    <row r="1898" s="7" customFormat="1" ht="15"/>
    <row r="1899" s="7" customFormat="1" ht="15"/>
    <row r="1900" s="7" customFormat="1" ht="15"/>
    <row r="1901" s="7" customFormat="1" ht="15"/>
    <row r="1902" s="7" customFormat="1" ht="15"/>
    <row r="1903" s="7" customFormat="1" ht="15"/>
    <row r="1904" s="7" customFormat="1" ht="15"/>
    <row r="1905" s="7" customFormat="1" ht="15"/>
    <row r="1906" s="7" customFormat="1" ht="15"/>
    <row r="1907" s="7" customFormat="1" ht="15"/>
    <row r="1908" s="7" customFormat="1" ht="15"/>
    <row r="1909" s="7" customFormat="1" ht="15"/>
    <row r="1910" s="7" customFormat="1" ht="15"/>
    <row r="1911" s="7" customFormat="1" ht="15"/>
    <row r="1912" s="7" customFormat="1" ht="15"/>
    <row r="1913" s="7" customFormat="1" ht="15"/>
    <row r="1914" s="7" customFormat="1" ht="15"/>
    <row r="1915" s="7" customFormat="1" ht="15"/>
    <row r="1916" s="7" customFormat="1" ht="15"/>
    <row r="1917" s="7" customFormat="1" ht="15"/>
    <row r="1918" s="7" customFormat="1" ht="15"/>
    <row r="1919" s="7" customFormat="1" ht="15"/>
    <row r="1920" s="7" customFormat="1" ht="15"/>
    <row r="1921" s="7" customFormat="1" ht="15"/>
    <row r="1922" s="7" customFormat="1" ht="15"/>
    <row r="1923" s="7" customFormat="1" ht="15"/>
    <row r="1924" s="7" customFormat="1" ht="15"/>
    <row r="1925" s="7" customFormat="1" ht="15"/>
    <row r="1926" s="7" customFormat="1" ht="15"/>
    <row r="1927" s="7" customFormat="1" ht="15"/>
    <row r="1928" s="7" customFormat="1" ht="15"/>
    <row r="1929" s="7" customFormat="1" ht="15"/>
    <row r="1930" s="7" customFormat="1" ht="15"/>
    <row r="1931" s="7" customFormat="1" ht="15"/>
    <row r="1932" s="7" customFormat="1" ht="15"/>
    <row r="1933" s="7" customFormat="1" ht="15"/>
    <row r="1934" s="7" customFormat="1" ht="15"/>
    <row r="1935" s="7" customFormat="1" ht="15"/>
    <row r="1936" s="7" customFormat="1" ht="15"/>
    <row r="1937" s="7" customFormat="1" ht="15"/>
    <row r="1938" s="7" customFormat="1" ht="15"/>
    <row r="1939" s="7" customFormat="1" ht="15"/>
    <row r="1940" s="7" customFormat="1" ht="15"/>
    <row r="1941" s="7" customFormat="1" ht="15"/>
    <row r="1942" s="7" customFormat="1" ht="15"/>
    <row r="1943" s="7" customFormat="1" ht="15"/>
    <row r="1944" s="7" customFormat="1" ht="15"/>
    <row r="1945" s="7" customFormat="1" ht="15"/>
    <row r="1946" s="7" customFormat="1" ht="15"/>
    <row r="1947" s="7" customFormat="1" ht="15"/>
    <row r="1948" s="7" customFormat="1" ht="15"/>
    <row r="1949" s="7" customFormat="1" ht="15"/>
    <row r="1950" s="7" customFormat="1" ht="15"/>
    <row r="1951" s="7" customFormat="1" ht="15"/>
    <row r="1952" s="7" customFormat="1" ht="15"/>
    <row r="1953" s="7" customFormat="1" ht="15"/>
    <row r="1954" s="7" customFormat="1" ht="15"/>
    <row r="1955" s="7" customFormat="1" ht="15"/>
    <row r="1956" s="7" customFormat="1" ht="15"/>
    <row r="1957" s="7" customFormat="1" ht="15"/>
    <row r="1958" s="7" customFormat="1" ht="15"/>
    <row r="1959" s="7" customFormat="1" ht="15"/>
    <row r="1960" s="7" customFormat="1" ht="15"/>
    <row r="1961" s="7" customFormat="1" ht="15"/>
    <row r="1962" s="7" customFormat="1" ht="15"/>
    <row r="1963" s="7" customFormat="1" ht="15"/>
    <row r="1964" s="7" customFormat="1" ht="15"/>
    <row r="1965" s="7" customFormat="1" ht="15"/>
    <row r="1966" s="7" customFormat="1" ht="15"/>
    <row r="1967" s="7" customFormat="1" ht="15"/>
    <row r="1968" s="7" customFormat="1" ht="15"/>
    <row r="1969" s="7" customFormat="1" ht="15"/>
    <row r="1970" s="7" customFormat="1" ht="15"/>
    <row r="1971" s="7" customFormat="1" ht="15"/>
    <row r="1972" s="7" customFormat="1" ht="15"/>
    <row r="1973" s="7" customFormat="1" ht="15"/>
    <row r="1974" s="7" customFormat="1" ht="15"/>
    <row r="1975" s="7" customFormat="1" ht="15"/>
    <row r="1976" s="7" customFormat="1" ht="15"/>
    <row r="1977" s="7" customFormat="1" ht="15"/>
    <row r="1978" s="7" customFormat="1" ht="15"/>
    <row r="1979" s="7" customFormat="1" ht="15"/>
    <row r="1980" s="7" customFormat="1" ht="15"/>
    <row r="1981" s="7" customFormat="1" ht="15"/>
    <row r="1982" s="7" customFormat="1" ht="15"/>
    <row r="1983" s="7" customFormat="1" ht="15"/>
    <row r="1984" s="7" customFormat="1" ht="15"/>
    <row r="1985" s="7" customFormat="1" ht="15"/>
    <row r="1986" s="7" customFormat="1" ht="15"/>
    <row r="1987" s="7" customFormat="1" ht="15"/>
    <row r="1988" s="7" customFormat="1" ht="15"/>
    <row r="1989" s="7" customFormat="1" ht="15"/>
    <row r="1990" s="7" customFormat="1" ht="15"/>
    <row r="1991" s="7" customFormat="1" ht="15"/>
    <row r="1992" s="7" customFormat="1" ht="15"/>
    <row r="1993" s="7" customFormat="1" ht="15"/>
    <row r="1994" s="7" customFormat="1" ht="15"/>
    <row r="1995" s="7" customFormat="1" ht="15"/>
    <row r="1996" s="7" customFormat="1" ht="15"/>
    <row r="1997" s="7" customFormat="1" ht="15"/>
    <row r="1998" s="7" customFormat="1" ht="15"/>
    <row r="1999" s="7" customFormat="1" ht="15"/>
    <row r="2000" s="7" customFormat="1" ht="15"/>
    <row r="2001" s="7" customFormat="1" ht="15"/>
    <row r="2002" s="7" customFormat="1" ht="15"/>
    <row r="2003" s="7" customFormat="1" ht="15"/>
    <row r="2004" s="7" customFormat="1" ht="15"/>
    <row r="2005" s="7" customFormat="1" ht="15"/>
    <row r="2006" s="7" customFormat="1" ht="15"/>
    <row r="2007" s="7" customFormat="1" ht="15"/>
    <row r="2008" s="7" customFormat="1" ht="15"/>
    <row r="2009" s="7" customFormat="1" ht="15"/>
    <row r="2010" s="7" customFormat="1" ht="15"/>
    <row r="2011" s="7" customFormat="1" ht="15"/>
    <row r="2012" s="7" customFormat="1" ht="15"/>
    <row r="2013" s="7" customFormat="1" ht="15"/>
    <row r="2014" s="7" customFormat="1" ht="15"/>
    <row r="2015" s="7" customFormat="1" ht="15"/>
    <row r="2016" s="7" customFormat="1" ht="15"/>
    <row r="2017" s="7" customFormat="1" ht="15"/>
    <row r="2018" s="7" customFormat="1" ht="15"/>
    <row r="2019" s="7" customFormat="1" ht="15"/>
    <row r="2020" s="7" customFormat="1" ht="15"/>
    <row r="2021" s="7" customFormat="1" ht="15"/>
    <row r="2022" s="7" customFormat="1" ht="15"/>
    <row r="2023" s="7" customFormat="1" ht="15"/>
    <row r="2024" s="7" customFormat="1" ht="15"/>
    <row r="2025" s="7" customFormat="1" ht="15"/>
    <row r="2026" s="7" customFormat="1" ht="15"/>
    <row r="2027" s="7" customFormat="1" ht="15"/>
    <row r="2028" s="7" customFormat="1" ht="15"/>
    <row r="2029" s="7" customFormat="1" ht="15"/>
    <row r="2030" s="7" customFormat="1" ht="15"/>
    <row r="2031" s="7" customFormat="1" ht="15"/>
    <row r="2032" s="7" customFormat="1" ht="15"/>
    <row r="2033" s="7" customFormat="1" ht="15"/>
    <row r="2034" s="7" customFormat="1" ht="15"/>
    <row r="2035" s="7" customFormat="1" ht="15"/>
    <row r="2036" s="7" customFormat="1" ht="15"/>
    <row r="2037" s="7" customFormat="1" ht="15"/>
    <row r="2038" s="7" customFormat="1" ht="15"/>
    <row r="2039" s="7" customFormat="1" ht="15"/>
    <row r="2040" s="7" customFormat="1" ht="15"/>
    <row r="2041" s="7" customFormat="1" ht="15"/>
    <row r="2042" s="7" customFormat="1" ht="15"/>
    <row r="2043" s="7" customFormat="1" ht="15"/>
    <row r="2044" s="7" customFormat="1" ht="15"/>
    <row r="2045" s="7" customFormat="1" ht="15"/>
    <row r="2046" s="7" customFormat="1" ht="15"/>
    <row r="2047" s="7" customFormat="1" ht="15"/>
    <row r="2048" s="7" customFormat="1" ht="15"/>
    <row r="2049" s="7" customFormat="1" ht="15"/>
    <row r="2050" s="7" customFormat="1" ht="15"/>
    <row r="2051" s="7" customFormat="1" ht="15"/>
    <row r="2052" s="7" customFormat="1" ht="15"/>
    <row r="2053" s="7" customFormat="1" ht="15"/>
    <row r="2054" s="7" customFormat="1" ht="15"/>
    <row r="2055" s="7" customFormat="1" ht="15"/>
    <row r="2056" s="7" customFormat="1" ht="15"/>
    <row r="2057" s="7" customFormat="1" ht="15"/>
    <row r="2058" s="7" customFormat="1" ht="15"/>
    <row r="2059" s="7" customFormat="1" ht="15"/>
    <row r="2060" s="7" customFormat="1" ht="15"/>
    <row r="2061" s="7" customFormat="1" ht="15"/>
    <row r="2062" s="7" customFormat="1" ht="15"/>
    <row r="2063" s="7" customFormat="1" ht="15"/>
    <row r="2064" s="7" customFormat="1" ht="15"/>
    <row r="2065" s="7" customFormat="1" ht="15"/>
    <row r="2066" s="7" customFormat="1" ht="15"/>
    <row r="2067" s="7" customFormat="1" ht="15"/>
    <row r="2068" s="7" customFormat="1" ht="15"/>
    <row r="2069" s="7" customFormat="1" ht="15"/>
    <row r="2070" s="7" customFormat="1" ht="15"/>
    <row r="2071" s="7" customFormat="1" ht="15"/>
    <row r="2072" s="7" customFormat="1" ht="15"/>
    <row r="2073" s="7" customFormat="1" ht="15"/>
    <row r="2074" s="7" customFormat="1" ht="15"/>
    <row r="2075" s="7" customFormat="1" ht="15"/>
    <row r="2076" s="7" customFormat="1" ht="15"/>
    <row r="2077" s="7" customFormat="1" ht="15"/>
    <row r="2078" s="7" customFormat="1" ht="15"/>
    <row r="2079" s="7" customFormat="1" ht="15"/>
    <row r="2080" s="7" customFormat="1" ht="15"/>
    <row r="2081" s="7" customFormat="1" ht="15"/>
    <row r="2082" s="7" customFormat="1" ht="15"/>
    <row r="2083" s="7" customFormat="1" ht="15"/>
    <row r="2084" s="7" customFormat="1" ht="15"/>
    <row r="2085" s="7" customFormat="1" ht="15"/>
    <row r="2086" s="7" customFormat="1" ht="15"/>
    <row r="2087" s="7" customFormat="1" ht="15"/>
    <row r="2088" s="7" customFormat="1" ht="15"/>
    <row r="2089" s="7" customFormat="1" ht="15"/>
    <row r="2090" s="7" customFormat="1" ht="15"/>
    <row r="2091" s="7" customFormat="1" ht="15"/>
    <row r="2092" s="7" customFormat="1" ht="15"/>
    <row r="2093" s="7" customFormat="1" ht="15"/>
    <row r="2094" s="7" customFormat="1" ht="15"/>
    <row r="2095" s="7" customFormat="1" ht="15"/>
    <row r="2096" s="7" customFormat="1" ht="15"/>
    <row r="2097" s="7" customFormat="1" ht="15"/>
    <row r="2098" s="7" customFormat="1" ht="15"/>
    <row r="2099" s="7" customFormat="1" ht="15"/>
    <row r="2100" s="7" customFormat="1" ht="15"/>
    <row r="2101" s="7" customFormat="1" ht="15"/>
    <row r="2102" s="7" customFormat="1" ht="15"/>
    <row r="2103" s="7" customFormat="1" ht="15"/>
    <row r="2104" s="7" customFormat="1" ht="15"/>
    <row r="2105" s="7" customFormat="1" ht="15"/>
    <row r="2106" s="7" customFormat="1" ht="15"/>
    <row r="2107" s="7" customFormat="1" ht="15"/>
    <row r="2108" s="7" customFormat="1" ht="15"/>
    <row r="2109" s="7" customFormat="1" ht="15"/>
    <row r="2110" s="7" customFormat="1" ht="15"/>
    <row r="2111" s="7" customFormat="1" ht="15"/>
    <row r="2112" s="7" customFormat="1" ht="15"/>
    <row r="2113" s="7" customFormat="1" ht="15"/>
    <row r="2114" s="7" customFormat="1" ht="15"/>
    <row r="2115" s="7" customFormat="1" ht="15"/>
    <row r="2116" s="7" customFormat="1" ht="15"/>
    <row r="2117" s="7" customFormat="1" ht="15"/>
    <row r="2118" s="7" customFormat="1" ht="15"/>
    <row r="2119" s="7" customFormat="1" ht="15"/>
    <row r="2120" s="7" customFormat="1" ht="15"/>
    <row r="2121" s="7" customFormat="1" ht="15"/>
    <row r="2122" s="7" customFormat="1" ht="15"/>
    <row r="2123" s="7" customFormat="1" ht="15"/>
    <row r="2124" s="7" customFormat="1" ht="15"/>
    <row r="2125" s="7" customFormat="1" ht="15"/>
    <row r="2126" s="7" customFormat="1" ht="15"/>
    <row r="2127" s="7" customFormat="1" ht="15"/>
    <row r="2128" s="7" customFormat="1" ht="15"/>
    <row r="2129" s="7" customFormat="1" ht="15"/>
    <row r="2130" s="7" customFormat="1" ht="15"/>
    <row r="2131" s="7" customFormat="1" ht="15"/>
    <row r="2132" s="7" customFormat="1" ht="15"/>
    <row r="2133" s="7" customFormat="1" ht="15"/>
    <row r="2134" s="7" customFormat="1" ht="15"/>
    <row r="2135" s="7" customFormat="1" ht="15"/>
    <row r="2136" s="7" customFormat="1" ht="15"/>
    <row r="2137" s="7" customFormat="1" ht="15"/>
    <row r="2138" s="7" customFormat="1" ht="15"/>
    <row r="2139" s="7" customFormat="1" ht="15"/>
    <row r="2140" s="7" customFormat="1" ht="15"/>
    <row r="2141" s="7" customFormat="1" ht="15"/>
    <row r="2142" s="7" customFormat="1" ht="15"/>
    <row r="2143" s="7" customFormat="1" ht="15"/>
    <row r="2144" s="7" customFormat="1" ht="15"/>
    <row r="2145" s="7" customFormat="1" ht="15"/>
    <row r="2146" s="7" customFormat="1" ht="15"/>
    <row r="2147" s="7" customFormat="1" ht="15"/>
    <row r="2148" s="7" customFormat="1" ht="15"/>
    <row r="2149" s="7" customFormat="1" ht="15"/>
    <row r="2150" s="7" customFormat="1" ht="15"/>
    <row r="2151" s="7" customFormat="1" ht="15"/>
    <row r="2152" s="7" customFormat="1" ht="15"/>
    <row r="2153" s="7" customFormat="1" ht="15"/>
    <row r="2154" s="7" customFormat="1" ht="15"/>
    <row r="2155" s="7" customFormat="1" ht="15"/>
    <row r="2156" s="7" customFormat="1" ht="15"/>
    <row r="2157" s="7" customFormat="1" ht="15"/>
    <row r="2158" s="7" customFormat="1" ht="15"/>
    <row r="2159" s="7" customFormat="1" ht="15"/>
    <row r="2160" s="7" customFormat="1" ht="15"/>
    <row r="2161" s="7" customFormat="1" ht="15"/>
    <row r="2162" s="7" customFormat="1" ht="15"/>
    <row r="2163" s="7" customFormat="1" ht="15"/>
    <row r="2164" s="7" customFormat="1" ht="15"/>
    <row r="2165" s="7" customFormat="1" ht="15"/>
    <row r="2166" s="7" customFormat="1" ht="15"/>
    <row r="2167" s="7" customFormat="1" ht="15"/>
    <row r="2168" s="7" customFormat="1" ht="15"/>
    <row r="2169" s="7" customFormat="1" ht="15"/>
    <row r="2170" s="7" customFormat="1" ht="15"/>
    <row r="2171" s="7" customFormat="1" ht="15"/>
    <row r="2172" s="7" customFormat="1" ht="15"/>
    <row r="2173" s="7" customFormat="1" ht="15"/>
    <row r="2174" s="7" customFormat="1" ht="15"/>
    <row r="2175" s="7" customFormat="1" ht="15"/>
    <row r="2176" s="7" customFormat="1" ht="15"/>
    <row r="2177" s="7" customFormat="1" ht="15"/>
    <row r="2178" s="7" customFormat="1" ht="15"/>
    <row r="2179" s="7" customFormat="1" ht="15"/>
    <row r="2180" s="7" customFormat="1" ht="15"/>
    <row r="2181" s="7" customFormat="1" ht="15"/>
    <row r="2182" s="7" customFormat="1" ht="15"/>
    <row r="2183" s="7" customFormat="1" ht="15"/>
    <row r="2184" s="7" customFormat="1" ht="15"/>
    <row r="2185" s="7" customFormat="1" ht="15"/>
    <row r="2186" s="7" customFormat="1" ht="15"/>
    <row r="2187" s="7" customFormat="1" ht="15"/>
    <row r="2188" s="7" customFormat="1" ht="15"/>
    <row r="2189" s="7" customFormat="1" ht="15"/>
    <row r="2190" s="7" customFormat="1" ht="15"/>
    <row r="2191" s="7" customFormat="1" ht="15"/>
    <row r="2192" s="7" customFormat="1" ht="15"/>
    <row r="2193" s="7" customFormat="1" ht="15"/>
    <row r="2194" s="7" customFormat="1" ht="15"/>
    <row r="2195" s="7" customFormat="1" ht="15"/>
    <row r="2196" s="7" customFormat="1" ht="15"/>
    <row r="2197" s="7" customFormat="1" ht="15"/>
    <row r="2198" s="7" customFormat="1" ht="15"/>
    <row r="2199" s="7" customFormat="1" ht="15"/>
    <row r="2200" s="7" customFormat="1" ht="15"/>
    <row r="2201" s="7" customFormat="1" ht="15"/>
    <row r="2202" s="7" customFormat="1" ht="15"/>
    <row r="2203" s="7" customFormat="1" ht="15"/>
    <row r="2204" s="7" customFormat="1" ht="15"/>
    <row r="2205" s="7" customFormat="1" ht="15"/>
    <row r="2206" s="7" customFormat="1" ht="15"/>
    <row r="2207" s="7" customFormat="1" ht="15"/>
    <row r="2208" s="7" customFormat="1" ht="15"/>
    <row r="2209" s="7" customFormat="1" ht="15"/>
    <row r="2210" s="7" customFormat="1" ht="15"/>
    <row r="2211" s="7" customFormat="1" ht="15"/>
    <row r="2212" s="7" customFormat="1" ht="15"/>
    <row r="2213" s="7" customFormat="1" ht="15"/>
    <row r="2214" s="7" customFormat="1" ht="15"/>
    <row r="2215" s="7" customFormat="1" ht="15"/>
    <row r="2216" s="7" customFormat="1" ht="15"/>
    <row r="2217" s="7" customFormat="1" ht="15"/>
    <row r="2218" s="7" customFormat="1" ht="15"/>
    <row r="2219" s="7" customFormat="1" ht="15"/>
    <row r="2220" s="7" customFormat="1" ht="15"/>
    <row r="2221" s="7" customFormat="1" ht="15"/>
    <row r="2222" s="7" customFormat="1" ht="15"/>
    <row r="2223" s="7" customFormat="1" ht="15"/>
    <row r="2224" s="7" customFormat="1" ht="15"/>
    <row r="2225" s="7" customFormat="1" ht="15"/>
    <row r="2226" s="7" customFormat="1" ht="15"/>
    <row r="2227" s="7" customFormat="1" ht="15"/>
    <row r="2228" s="7" customFormat="1" ht="15"/>
    <row r="2229" s="7" customFormat="1" ht="15"/>
    <row r="2230" s="7" customFormat="1" ht="15"/>
    <row r="2231" s="7" customFormat="1" ht="15"/>
    <row r="2232" s="7" customFormat="1" ht="15"/>
    <row r="2233" s="7" customFormat="1" ht="15"/>
    <row r="2234" s="7" customFormat="1" ht="15"/>
    <row r="2235" s="7" customFormat="1" ht="15"/>
    <row r="2236" s="7" customFormat="1" ht="15"/>
    <row r="2237" s="7" customFormat="1" ht="15"/>
    <row r="2238" s="7" customFormat="1" ht="15"/>
    <row r="2239" s="7" customFormat="1" ht="15"/>
    <row r="2240" s="7" customFormat="1" ht="15"/>
    <row r="2241" s="7" customFormat="1" ht="15"/>
    <row r="2242" s="7" customFormat="1" ht="15"/>
    <row r="2243" s="7" customFormat="1" ht="15"/>
    <row r="2244" s="7" customFormat="1" ht="15"/>
    <row r="2245" s="7" customFormat="1" ht="15"/>
    <row r="2246" s="7" customFormat="1" ht="15"/>
    <row r="2247" s="7" customFormat="1" ht="15"/>
    <row r="2248" s="7" customFormat="1" ht="15"/>
    <row r="2249" s="7" customFormat="1" ht="15"/>
    <row r="2250" s="7" customFormat="1" ht="15"/>
    <row r="2251" s="7" customFormat="1" ht="15"/>
    <row r="2252" s="7" customFormat="1" ht="15"/>
    <row r="2253" s="7" customFormat="1" ht="15"/>
    <row r="2254" s="7" customFormat="1" ht="15"/>
    <row r="2255" s="7" customFormat="1" ht="15"/>
    <row r="2256" s="7" customFormat="1" ht="15"/>
    <row r="2257" s="7" customFormat="1" ht="15"/>
    <row r="2258" s="7" customFormat="1" ht="15"/>
    <row r="2259" s="7" customFormat="1" ht="15"/>
    <row r="2260" s="7" customFormat="1" ht="15"/>
    <row r="2261" s="7" customFormat="1" ht="15"/>
    <row r="2262" s="7" customFormat="1" ht="15"/>
    <row r="2263" s="7" customFormat="1" ht="15"/>
    <row r="2264" s="7" customFormat="1" ht="15"/>
    <row r="2265" s="7" customFormat="1" ht="15"/>
    <row r="2266" s="7" customFormat="1" ht="15"/>
    <row r="2267" s="7" customFormat="1" ht="15"/>
    <row r="2268" s="7" customFormat="1" ht="15"/>
    <row r="2269" s="7" customFormat="1" ht="15"/>
    <row r="2270" s="7" customFormat="1" ht="15"/>
    <row r="2271" s="7" customFormat="1" ht="15"/>
    <row r="2272" s="7" customFormat="1" ht="15"/>
    <row r="2273" s="7" customFormat="1" ht="15"/>
    <row r="2274" s="7" customFormat="1" ht="15"/>
    <row r="2275" s="7" customFormat="1" ht="15"/>
    <row r="2276" s="7" customFormat="1" ht="15"/>
    <row r="2277" s="7" customFormat="1" ht="15"/>
    <row r="2278" s="7" customFormat="1" ht="15"/>
    <row r="2279" s="7" customFormat="1" ht="15"/>
    <row r="2280" s="7" customFormat="1" ht="15"/>
    <row r="2281" s="7" customFormat="1" ht="15"/>
    <row r="2282" s="7" customFormat="1" ht="15"/>
    <row r="2283" s="7" customFormat="1" ht="15"/>
    <row r="2284" s="7" customFormat="1" ht="15"/>
    <row r="2285" s="7" customFormat="1" ht="15"/>
    <row r="2286" s="7" customFormat="1" ht="15"/>
    <row r="2287" s="7" customFormat="1" ht="15"/>
    <row r="2288" s="7" customFormat="1" ht="15"/>
    <row r="2289" s="7" customFormat="1" ht="15"/>
    <row r="2290" s="7" customFormat="1" ht="15"/>
    <row r="2291" s="7" customFormat="1" ht="15"/>
    <row r="2292" s="7" customFormat="1" ht="15"/>
    <row r="2293" s="7" customFormat="1" ht="15"/>
    <row r="2294" s="7" customFormat="1" ht="15"/>
    <row r="2295" s="7" customFormat="1" ht="15"/>
    <row r="2296" s="7" customFormat="1" ht="15"/>
    <row r="2297" s="7" customFormat="1" ht="15"/>
    <row r="2298" s="7" customFormat="1" ht="15"/>
    <row r="2299" s="7" customFormat="1" ht="15"/>
    <row r="2300" s="7" customFormat="1" ht="15"/>
    <row r="2301" s="7" customFormat="1" ht="15"/>
    <row r="2302" s="7" customFormat="1" ht="15"/>
    <row r="2303" s="7" customFormat="1" ht="15"/>
    <row r="2304" s="7" customFormat="1" ht="15"/>
    <row r="2305" s="7" customFormat="1" ht="15"/>
    <row r="2306" s="7" customFormat="1" ht="15"/>
    <row r="2307" s="7" customFormat="1" ht="15"/>
    <row r="2308" s="7" customFormat="1" ht="15"/>
    <row r="2309" s="7" customFormat="1" ht="15"/>
    <row r="2310" s="7" customFormat="1" ht="15"/>
    <row r="2311" s="7" customFormat="1" ht="15"/>
    <row r="2312" s="7" customFormat="1" ht="15"/>
    <row r="2313" s="7" customFormat="1" ht="15"/>
    <row r="2314" s="7" customFormat="1" ht="15"/>
    <row r="2315" s="7" customFormat="1" ht="15"/>
    <row r="2316" s="7" customFormat="1" ht="15"/>
    <row r="2317" s="7" customFormat="1" ht="15"/>
    <row r="2318" s="7" customFormat="1" ht="15"/>
    <row r="2319" s="7" customFormat="1" ht="15"/>
    <row r="2320" s="7" customFormat="1" ht="15"/>
    <row r="2321" s="7" customFormat="1" ht="15"/>
    <row r="2322" s="7" customFormat="1" ht="15"/>
    <row r="2323" s="7" customFormat="1" ht="15"/>
    <row r="2324" s="7" customFormat="1" ht="15"/>
    <row r="2325" s="7" customFormat="1" ht="15"/>
    <row r="2326" s="7" customFormat="1" ht="15"/>
    <row r="2327" s="7" customFormat="1" ht="15"/>
    <row r="2328" s="7" customFormat="1" ht="15"/>
    <row r="2329" s="7" customFormat="1" ht="15"/>
    <row r="2330" s="7" customFormat="1" ht="15"/>
    <row r="2331" s="7" customFormat="1" ht="15"/>
    <row r="2332" s="7" customFormat="1" ht="15"/>
    <row r="2333" s="7" customFormat="1" ht="15"/>
    <row r="2334" s="7" customFormat="1" ht="15"/>
    <row r="2335" s="7" customFormat="1" ht="15"/>
    <row r="2336" s="7" customFormat="1" ht="15"/>
    <row r="2337" s="7" customFormat="1" ht="15"/>
    <row r="2338" s="7" customFormat="1" ht="15"/>
    <row r="2339" s="7" customFormat="1" ht="15"/>
    <row r="2340" s="7" customFormat="1" ht="15"/>
    <row r="2341" s="7" customFormat="1" ht="15"/>
    <row r="2342" s="7" customFormat="1" ht="15"/>
    <row r="2343" s="7" customFormat="1" ht="15"/>
    <row r="2344" s="7" customFormat="1" ht="15"/>
    <row r="2345" s="7" customFormat="1" ht="15"/>
    <row r="2346" s="7" customFormat="1" ht="15"/>
    <row r="2347" s="7" customFormat="1" ht="15"/>
    <row r="2348" s="7" customFormat="1" ht="15"/>
    <row r="2349" s="7" customFormat="1" ht="15"/>
    <row r="2350" s="7" customFormat="1" ht="15"/>
    <row r="2351" s="7" customFormat="1" ht="15"/>
    <row r="2352" s="7" customFormat="1" ht="15"/>
    <row r="2353" s="7" customFormat="1" ht="15"/>
    <row r="2354" s="7" customFormat="1" ht="15"/>
    <row r="2355" s="7" customFormat="1" ht="15"/>
    <row r="2356" s="7" customFormat="1" ht="15"/>
    <row r="2357" s="7" customFormat="1" ht="15"/>
    <row r="2358" s="7" customFormat="1" ht="15"/>
    <row r="2359" s="7" customFormat="1" ht="15"/>
    <row r="2360" s="7" customFormat="1" ht="15"/>
    <row r="2361" s="7" customFormat="1" ht="15"/>
    <row r="2362" s="7" customFormat="1" ht="15"/>
    <row r="2363" s="7" customFormat="1" ht="15"/>
    <row r="2364" s="7" customFormat="1" ht="15"/>
    <row r="2365" s="7" customFormat="1" ht="15"/>
    <row r="2366" s="7" customFormat="1" ht="15"/>
    <row r="2367" s="7" customFormat="1" ht="15"/>
    <row r="2368" s="7" customFormat="1" ht="15"/>
    <row r="2369" s="7" customFormat="1" ht="15"/>
    <row r="2370" s="7" customFormat="1" ht="15"/>
    <row r="2371" s="7" customFormat="1" ht="15"/>
    <row r="2372" s="7" customFormat="1" ht="15"/>
    <row r="2373" s="7" customFormat="1" ht="15"/>
    <row r="2374" s="7" customFormat="1" ht="15"/>
    <row r="2375" s="7" customFormat="1" ht="15"/>
    <row r="2376" s="7" customFormat="1" ht="15"/>
    <row r="2377" s="7" customFormat="1" ht="15"/>
    <row r="2378" s="7" customFormat="1" ht="15"/>
    <row r="2379" s="7" customFormat="1" ht="15"/>
    <row r="2380" s="7" customFormat="1" ht="15"/>
    <row r="2381" s="7" customFormat="1" ht="15"/>
    <row r="2382" s="7" customFormat="1" ht="15"/>
    <row r="2383" s="7" customFormat="1" ht="15"/>
    <row r="2384" s="7" customFormat="1" ht="15"/>
    <row r="2385" s="7" customFormat="1" ht="15"/>
    <row r="2386" s="7" customFormat="1" ht="15"/>
    <row r="2387" s="7" customFormat="1" ht="15"/>
    <row r="2388" s="7" customFormat="1" ht="15"/>
    <row r="2389" s="7" customFormat="1" ht="15"/>
    <row r="2390" s="7" customFormat="1" ht="15"/>
    <row r="2391" s="7" customFormat="1" ht="15"/>
    <row r="2392" s="7" customFormat="1" ht="15"/>
    <row r="2393" s="7" customFormat="1" ht="15"/>
    <row r="2394" s="7" customFormat="1" ht="15"/>
    <row r="2395" s="7" customFormat="1" ht="15"/>
    <row r="2396" s="7" customFormat="1" ht="15"/>
    <row r="2397" s="7" customFormat="1" ht="15"/>
    <row r="2398" s="7" customFormat="1" ht="15"/>
    <row r="2399" s="7" customFormat="1" ht="15"/>
    <row r="2400" s="7" customFormat="1" ht="15"/>
    <row r="2401" s="7" customFormat="1" ht="15"/>
    <row r="2402" s="7" customFormat="1" ht="15"/>
    <row r="2403" s="7" customFormat="1" ht="15"/>
    <row r="2404" s="7" customFormat="1" ht="15"/>
    <row r="2405" s="7" customFormat="1" ht="15"/>
    <row r="2406" s="7" customFormat="1" ht="15"/>
    <row r="2407" s="7" customFormat="1" ht="15"/>
    <row r="2408" s="7" customFormat="1" ht="15"/>
    <row r="2409" s="7" customFormat="1" ht="15"/>
    <row r="2410" s="7" customFormat="1" ht="15"/>
    <row r="2411" s="7" customFormat="1" ht="15"/>
    <row r="2412" s="7" customFormat="1" ht="15"/>
    <row r="2413" s="7" customFormat="1" ht="15"/>
    <row r="2414" s="7" customFormat="1" ht="15"/>
    <row r="2415" s="7" customFormat="1" ht="15"/>
    <row r="2416" s="7" customFormat="1" ht="15"/>
    <row r="2417" s="7" customFormat="1" ht="15"/>
    <row r="2418" s="7" customFormat="1" ht="15"/>
    <row r="2419" s="7" customFormat="1" ht="15"/>
    <row r="2420" s="7" customFormat="1" ht="15"/>
    <row r="2421" s="7" customFormat="1" ht="15"/>
    <row r="2422" s="7" customFormat="1" ht="15"/>
    <row r="2423" s="7" customFormat="1" ht="15"/>
    <row r="2424" s="7" customFormat="1" ht="15"/>
    <row r="2425" s="7" customFormat="1" ht="15"/>
    <row r="2426" s="7" customFormat="1" ht="15"/>
    <row r="2427" s="7" customFormat="1" ht="15"/>
    <row r="2428" s="7" customFormat="1" ht="15"/>
    <row r="2429" s="7" customFormat="1" ht="15"/>
    <row r="2430" s="7" customFormat="1" ht="15"/>
    <row r="2431" s="7" customFormat="1" ht="15"/>
    <row r="2432" s="7" customFormat="1" ht="15"/>
    <row r="2433" s="7" customFormat="1" ht="15"/>
    <row r="2434" s="7" customFormat="1" ht="15"/>
    <row r="2435" s="7" customFormat="1" ht="15"/>
    <row r="2436" s="7" customFormat="1" ht="15"/>
    <row r="2437" s="7" customFormat="1" ht="15"/>
    <row r="2438" s="7" customFormat="1" ht="15"/>
    <row r="2439" s="7" customFormat="1" ht="15"/>
    <row r="2440" s="7" customFormat="1" ht="15"/>
    <row r="2441" s="7" customFormat="1" ht="15"/>
    <row r="2442" s="7" customFormat="1" ht="15"/>
    <row r="2443" s="7" customFormat="1" ht="15"/>
    <row r="2444" s="7" customFormat="1" ht="15"/>
    <row r="2445" s="7" customFormat="1" ht="15"/>
    <row r="2446" s="7" customFormat="1" ht="15"/>
    <row r="2447" s="7" customFormat="1" ht="15"/>
    <row r="2448" s="7" customFormat="1" ht="15"/>
    <row r="2449" s="7" customFormat="1" ht="15"/>
    <row r="2450" s="7" customFormat="1" ht="15"/>
    <row r="2451" s="7" customFormat="1" ht="15"/>
    <row r="2452" s="7" customFormat="1" ht="15"/>
    <row r="2453" s="7" customFormat="1" ht="15"/>
    <row r="2454" s="7" customFormat="1" ht="15"/>
    <row r="2455" s="7" customFormat="1" ht="15"/>
    <row r="2456" s="7" customFormat="1" ht="15"/>
    <row r="2457" s="7" customFormat="1" ht="15"/>
    <row r="2458" s="7" customFormat="1" ht="15"/>
    <row r="2459" s="7" customFormat="1" ht="15"/>
    <row r="2460" s="7" customFormat="1" ht="15"/>
    <row r="2461" s="7" customFormat="1" ht="15"/>
    <row r="2462" s="7" customFormat="1" ht="15"/>
    <row r="2463" s="7" customFormat="1" ht="15"/>
    <row r="2464" s="7" customFormat="1" ht="15"/>
    <row r="2465" s="7" customFormat="1" ht="15"/>
    <row r="2466" s="7" customFormat="1" ht="15"/>
    <row r="2467" s="7" customFormat="1" ht="15"/>
    <row r="2468" s="7" customFormat="1" ht="15"/>
    <row r="2469" s="7" customFormat="1" ht="15"/>
    <row r="2470" s="7" customFormat="1" ht="15"/>
    <row r="2471" s="7" customFormat="1" ht="15"/>
    <row r="2472" s="7" customFormat="1" ht="15"/>
    <row r="2473" s="7" customFormat="1" ht="15"/>
    <row r="2474" s="7" customFormat="1" ht="15"/>
    <row r="2475" s="7" customFormat="1" ht="15"/>
    <row r="2476" s="7" customFormat="1" ht="15"/>
    <row r="2477" s="7" customFormat="1" ht="15"/>
    <row r="2478" s="7" customFormat="1" ht="15"/>
    <row r="2479" s="7" customFormat="1" ht="15"/>
    <row r="2480" s="7" customFormat="1" ht="15"/>
    <row r="2481" s="7" customFormat="1" ht="15"/>
    <row r="2482" s="7" customFormat="1" ht="15"/>
    <row r="2483" s="7" customFormat="1" ht="15"/>
    <row r="2484" s="7" customFormat="1" ht="15"/>
    <row r="2485" s="7" customFormat="1" ht="15"/>
    <row r="2486" s="7" customFormat="1" ht="15"/>
    <row r="2487" s="7" customFormat="1" ht="15"/>
    <row r="2488" s="7" customFormat="1" ht="15"/>
    <row r="2489" s="7" customFormat="1" ht="15"/>
    <row r="2490" s="7" customFormat="1" ht="15"/>
    <row r="2491" s="7" customFormat="1" ht="15"/>
    <row r="2492" s="7" customFormat="1" ht="15"/>
    <row r="2493" s="7" customFormat="1" ht="15"/>
    <row r="2494" s="7" customFormat="1" ht="15"/>
    <row r="2495" s="7" customFormat="1" ht="15"/>
    <row r="2496" s="7" customFormat="1" ht="15"/>
    <row r="2497" s="7" customFormat="1" ht="15"/>
    <row r="2498" s="7" customFormat="1" ht="15"/>
    <row r="2499" s="7" customFormat="1" ht="15"/>
    <row r="2500" s="7" customFormat="1" ht="15"/>
    <row r="2501" s="7" customFormat="1" ht="15"/>
    <row r="2502" s="7" customFormat="1" ht="15"/>
    <row r="2503" s="7" customFormat="1" ht="15"/>
    <row r="2504" s="7" customFormat="1" ht="15"/>
    <row r="2505" s="7" customFormat="1" ht="15"/>
    <row r="2506" s="7" customFormat="1" ht="15"/>
    <row r="2507" s="7" customFormat="1" ht="15"/>
    <row r="2508" s="7" customFormat="1" ht="15"/>
    <row r="2509" s="7" customFormat="1" ht="15"/>
    <row r="2510" s="7" customFormat="1" ht="15"/>
    <row r="2511" s="7" customFormat="1" ht="15"/>
    <row r="2512" s="7" customFormat="1" ht="15"/>
    <row r="2513" s="7" customFormat="1" ht="15"/>
    <row r="2514" s="7" customFormat="1" ht="15"/>
    <row r="2515" s="7" customFormat="1" ht="15"/>
    <row r="2516" s="7" customFormat="1" ht="15"/>
    <row r="2517" s="7" customFormat="1" ht="15"/>
    <row r="2518" s="7" customFormat="1" ht="15"/>
    <row r="2519" s="7" customFormat="1" ht="15"/>
    <row r="2520" s="7" customFormat="1" ht="15"/>
    <row r="2521" s="7" customFormat="1" ht="15"/>
    <row r="2522" s="7" customFormat="1" ht="15"/>
    <row r="2523" s="7" customFormat="1" ht="15"/>
    <row r="2524" s="7" customFormat="1" ht="15"/>
    <row r="2525" s="7" customFormat="1" ht="15"/>
    <row r="2526" s="7" customFormat="1" ht="15"/>
    <row r="2527" s="7" customFormat="1" ht="15"/>
    <row r="2528" s="7" customFormat="1" ht="15"/>
    <row r="2529" s="7" customFormat="1" ht="15"/>
    <row r="2530" s="7" customFormat="1" ht="15"/>
    <row r="2531" s="7" customFormat="1" ht="15"/>
    <row r="2532" s="7" customFormat="1" ht="15"/>
    <row r="2533" s="7" customFormat="1" ht="15"/>
    <row r="2534" s="7" customFormat="1" ht="15"/>
    <row r="2535" s="7" customFormat="1" ht="15"/>
    <row r="2536" s="7" customFormat="1" ht="15"/>
    <row r="2537" s="7" customFormat="1" ht="15"/>
    <row r="2538" s="7" customFormat="1" ht="15"/>
    <row r="2539" s="7" customFormat="1" ht="15"/>
    <row r="2540" s="7" customFormat="1" ht="15"/>
    <row r="2541" s="7" customFormat="1" ht="15"/>
    <row r="2542" s="7" customFormat="1" ht="15"/>
    <row r="2543" s="7" customFormat="1" ht="15"/>
    <row r="2544" s="7" customFormat="1" ht="15"/>
    <row r="2545" s="7" customFormat="1" ht="15"/>
    <row r="2546" s="7" customFormat="1" ht="15"/>
    <row r="2547" s="7" customFormat="1" ht="15"/>
    <row r="2548" s="7" customFormat="1" ht="15"/>
    <row r="2549" s="7" customFormat="1" ht="15"/>
    <row r="2550" s="7" customFormat="1" ht="15"/>
    <row r="2551" s="7" customFormat="1" ht="15"/>
    <row r="2552" s="7" customFormat="1" ht="15"/>
    <row r="2553" s="7" customFormat="1" ht="15"/>
    <row r="2554" s="7" customFormat="1" ht="15"/>
    <row r="2555" s="7" customFormat="1" ht="15"/>
    <row r="2556" s="7" customFormat="1" ht="15"/>
    <row r="2557" s="7" customFormat="1" ht="15"/>
    <row r="2558" s="7" customFormat="1" ht="15"/>
    <row r="2559" s="7" customFormat="1" ht="15"/>
    <row r="2560" s="7" customFormat="1" ht="15"/>
    <row r="2561" s="7" customFormat="1" ht="15"/>
    <row r="2562" s="7" customFormat="1" ht="15"/>
    <row r="2563" s="7" customFormat="1" ht="15"/>
    <row r="2564" s="7" customFormat="1" ht="15"/>
    <row r="2565" s="7" customFormat="1" ht="15"/>
    <row r="2566" s="7" customFormat="1" ht="15"/>
    <row r="2567" s="7" customFormat="1" ht="15"/>
    <row r="2568" s="7" customFormat="1" ht="15"/>
    <row r="2569" s="7" customFormat="1" ht="15"/>
    <row r="2570" s="7" customFormat="1" ht="15"/>
    <row r="2571" s="7" customFormat="1" ht="15"/>
    <row r="2572" s="7" customFormat="1" ht="15"/>
    <row r="2573" s="7" customFormat="1" ht="15"/>
    <row r="2574" s="7" customFormat="1" ht="15"/>
    <row r="2575" s="7" customFormat="1" ht="15"/>
    <row r="2576" s="7" customFormat="1" ht="15"/>
    <row r="2577" s="7" customFormat="1" ht="15"/>
    <row r="2578" s="7" customFormat="1" ht="15"/>
    <row r="2579" s="7" customFormat="1" ht="15"/>
    <row r="2580" s="7" customFormat="1" ht="15"/>
    <row r="2581" s="7" customFormat="1" ht="15"/>
    <row r="2582" s="7" customFormat="1" ht="15"/>
    <row r="2583" s="7" customFormat="1" ht="15"/>
    <row r="2584" s="7" customFormat="1" ht="15"/>
    <row r="2585" s="7" customFormat="1" ht="15"/>
    <row r="2586" s="7" customFormat="1" ht="15"/>
    <row r="2587" s="7" customFormat="1" ht="15"/>
    <row r="2588" s="7" customFormat="1" ht="15"/>
    <row r="2589" s="7" customFormat="1" ht="15"/>
    <row r="2590" s="7" customFormat="1" ht="15"/>
    <row r="2591" s="7" customFormat="1" ht="15"/>
    <row r="2592" s="7" customFormat="1" ht="15"/>
    <row r="2593" s="7" customFormat="1" ht="15"/>
    <row r="2594" s="7" customFormat="1" ht="15"/>
    <row r="2595" s="7" customFormat="1" ht="15"/>
    <row r="2596" s="7" customFormat="1" ht="15"/>
    <row r="2597" s="7" customFormat="1" ht="15"/>
    <row r="2598" s="7" customFormat="1" ht="15"/>
    <row r="2599" s="7" customFormat="1" ht="15"/>
    <row r="2600" s="7" customFormat="1" ht="15"/>
    <row r="2601" s="7" customFormat="1" ht="15"/>
    <row r="2602" s="7" customFormat="1" ht="15"/>
    <row r="2603" s="7" customFormat="1" ht="15"/>
    <row r="2604" s="7" customFormat="1" ht="15"/>
    <row r="2605" s="7" customFormat="1" ht="15"/>
    <row r="2606" s="7" customFormat="1" ht="15"/>
    <row r="2607" s="7" customFormat="1" ht="15"/>
    <row r="2608" s="7" customFormat="1" ht="15"/>
    <row r="2609" s="7" customFormat="1" ht="15"/>
    <row r="2610" s="7" customFormat="1" ht="15"/>
    <row r="2611" s="7" customFormat="1" ht="15"/>
    <row r="2612" s="7" customFormat="1" ht="15"/>
    <row r="2613" s="7" customFormat="1" ht="15"/>
    <row r="2614" s="7" customFormat="1" ht="15"/>
    <row r="2615" s="7" customFormat="1" ht="15"/>
    <row r="2616" s="7" customFormat="1" ht="15"/>
    <row r="2617" s="7" customFormat="1" ht="15"/>
    <row r="2618" s="7" customFormat="1" ht="15"/>
    <row r="2619" s="7" customFormat="1" ht="15"/>
    <row r="2620" s="7" customFormat="1" ht="15"/>
    <row r="2621" s="7" customFormat="1" ht="15"/>
    <row r="2622" s="7" customFormat="1" ht="15"/>
    <row r="2623" s="7" customFormat="1" ht="15"/>
    <row r="2624" s="7" customFormat="1" ht="15"/>
    <row r="2625" s="7" customFormat="1" ht="15"/>
    <row r="2626" s="7" customFormat="1" ht="15"/>
    <row r="2627" s="7" customFormat="1" ht="15"/>
    <row r="2628" s="7" customFormat="1" ht="15"/>
    <row r="2629" s="7" customFormat="1" ht="15"/>
    <row r="2630" s="7" customFormat="1" ht="15"/>
    <row r="2631" s="7" customFormat="1" ht="15"/>
    <row r="2632" s="7" customFormat="1" ht="15"/>
    <row r="2633" s="7" customFormat="1" ht="15"/>
    <row r="2634" s="7" customFormat="1" ht="15"/>
    <row r="2635" s="7" customFormat="1" ht="15"/>
    <row r="2636" s="7" customFormat="1" ht="15"/>
    <row r="2637" s="7" customFormat="1" ht="15"/>
    <row r="2638" s="7" customFormat="1" ht="15"/>
    <row r="2639" s="7" customFormat="1" ht="15"/>
    <row r="2640" s="7" customFormat="1" ht="15"/>
    <row r="2641" s="7" customFormat="1" ht="15"/>
    <row r="2642" s="7" customFormat="1" ht="15"/>
    <row r="2643" s="7" customFormat="1" ht="15"/>
    <row r="2644" s="7" customFormat="1" ht="15"/>
    <row r="2645" s="7" customFormat="1" ht="15"/>
    <row r="2646" s="7" customFormat="1" ht="15"/>
    <row r="2647" s="7" customFormat="1" ht="15"/>
    <row r="2648" s="7" customFormat="1" ht="15"/>
    <row r="2649" s="7" customFormat="1" ht="15"/>
    <row r="2650" s="7" customFormat="1" ht="15"/>
    <row r="2651" s="7" customFormat="1" ht="15"/>
    <row r="2652" s="7" customFormat="1" ht="15"/>
    <row r="2653" s="7" customFormat="1" ht="15"/>
    <row r="2654" s="7" customFormat="1" ht="15"/>
    <row r="2655" s="7" customFormat="1" ht="15"/>
    <row r="2656" s="7" customFormat="1" ht="15"/>
    <row r="2657" s="7" customFormat="1" ht="15"/>
    <row r="2658" s="7" customFormat="1" ht="15"/>
    <row r="2659" s="7" customFormat="1" ht="15"/>
    <row r="2660" s="7" customFormat="1" ht="15"/>
    <row r="2661" s="7" customFormat="1" ht="15"/>
    <row r="2662" s="7" customFormat="1" ht="15"/>
    <row r="2663" s="7" customFormat="1" ht="15"/>
    <row r="2664" s="7" customFormat="1" ht="15"/>
    <row r="2665" s="7" customFormat="1" ht="15"/>
    <row r="2666" s="7" customFormat="1" ht="15"/>
    <row r="2667" s="7" customFormat="1" ht="15"/>
    <row r="2668" s="7" customFormat="1" ht="15"/>
    <row r="2669" s="7" customFormat="1" ht="15"/>
    <row r="2670" s="7" customFormat="1" ht="15"/>
    <row r="2671" s="7" customFormat="1" ht="15"/>
    <row r="2672" s="7" customFormat="1" ht="15"/>
    <row r="2673" s="7" customFormat="1" ht="15"/>
    <row r="2674" s="7" customFormat="1" ht="15"/>
    <row r="2675" s="7" customFormat="1" ht="15"/>
    <row r="2676" s="7" customFormat="1" ht="15"/>
    <row r="2677" s="7" customFormat="1" ht="15"/>
    <row r="2678" s="7" customFormat="1" ht="15"/>
    <row r="2679" s="7" customFormat="1" ht="15"/>
    <row r="2680" s="7" customFormat="1" ht="15"/>
    <row r="2681" s="7" customFormat="1" ht="15"/>
    <row r="2682" s="7" customFormat="1" ht="15"/>
    <row r="2683" s="7" customFormat="1" ht="15"/>
    <row r="2684" s="7" customFormat="1" ht="15"/>
    <row r="2685" s="7" customFormat="1" ht="15"/>
    <row r="2686" s="7" customFormat="1" ht="15"/>
    <row r="2687" s="7" customFormat="1" ht="15"/>
    <row r="2688" s="7" customFormat="1" ht="15"/>
    <row r="2689" s="7" customFormat="1" ht="15"/>
    <row r="2690" s="7" customFormat="1" ht="15"/>
    <row r="2691" s="7" customFormat="1" ht="15"/>
    <row r="2692" s="7" customFormat="1" ht="15"/>
    <row r="2693" s="7" customFormat="1" ht="15"/>
    <row r="2694" s="7" customFormat="1" ht="15"/>
    <row r="2695" s="7" customFormat="1" ht="15"/>
    <row r="2696" s="7" customFormat="1" ht="15"/>
    <row r="2697" s="7" customFormat="1" ht="15"/>
    <row r="2698" s="7" customFormat="1" ht="15"/>
    <row r="2699" s="7" customFormat="1" ht="15"/>
    <row r="2700" s="7" customFormat="1" ht="15"/>
    <row r="2701" s="7" customFormat="1" ht="15"/>
    <row r="2702" s="7" customFormat="1" ht="15"/>
    <row r="2703" s="7" customFormat="1" ht="15"/>
    <row r="2704" s="7" customFormat="1" ht="15"/>
    <row r="2705" s="7" customFormat="1" ht="15"/>
    <row r="2706" s="7" customFormat="1" ht="15"/>
    <row r="2707" s="7" customFormat="1" ht="15"/>
    <row r="2708" s="7" customFormat="1" ht="15"/>
    <row r="2709" s="7" customFormat="1" ht="15"/>
    <row r="2710" s="7" customFormat="1" ht="15"/>
    <row r="2711" s="7" customFormat="1" ht="15"/>
    <row r="2712" s="7" customFormat="1" ht="15"/>
    <row r="2713" s="7" customFormat="1" ht="15"/>
    <row r="2714" s="7" customFormat="1" ht="15"/>
    <row r="2715" s="7" customFormat="1" ht="15"/>
    <row r="2716" s="7" customFormat="1" ht="15"/>
    <row r="2717" s="7" customFormat="1" ht="15"/>
    <row r="2718" s="7" customFormat="1" ht="15"/>
    <row r="2719" s="7" customFormat="1" ht="15"/>
    <row r="2720" s="7" customFormat="1" ht="15"/>
    <row r="2721" s="7" customFormat="1" ht="15"/>
    <row r="2722" s="7" customFormat="1" ht="15"/>
    <row r="2723" s="7" customFormat="1" ht="15"/>
    <row r="2724" s="7" customFormat="1" ht="15"/>
    <row r="2725" s="7" customFormat="1" ht="15"/>
    <row r="2726" s="7" customFormat="1" ht="15"/>
    <row r="2727" s="7" customFormat="1" ht="15"/>
    <row r="2728" s="7" customFormat="1" ht="15"/>
    <row r="2729" s="7" customFormat="1" ht="15"/>
    <row r="2730" s="7" customFormat="1" ht="15"/>
    <row r="2731" s="7" customFormat="1" ht="15"/>
    <row r="2732" s="7" customFormat="1" ht="15"/>
    <row r="2733" s="7" customFormat="1" ht="15"/>
    <row r="2734" s="7" customFormat="1" ht="15"/>
    <row r="2735" s="7" customFormat="1" ht="15"/>
    <row r="2736" s="7" customFormat="1" ht="15"/>
    <row r="2737" s="7" customFormat="1" ht="15"/>
    <row r="2738" s="7" customFormat="1" ht="15"/>
    <row r="2739" s="7" customFormat="1" ht="15"/>
    <row r="2740" s="7" customFormat="1" ht="15"/>
    <row r="2741" s="7" customFormat="1" ht="15"/>
    <row r="2742" s="7" customFormat="1" ht="15"/>
    <row r="2743" s="7" customFormat="1" ht="15"/>
    <row r="2744" s="7" customFormat="1" ht="15"/>
    <row r="2745" s="7" customFormat="1" ht="15"/>
    <row r="2746" s="7" customFormat="1" ht="15"/>
    <row r="2747" s="7" customFormat="1" ht="15"/>
    <row r="2748" s="7" customFormat="1" ht="15"/>
    <row r="2749" s="7" customFormat="1" ht="15"/>
    <row r="2750" s="7" customFormat="1" ht="15"/>
    <row r="2751" s="7" customFormat="1" ht="15"/>
    <row r="2752" s="7" customFormat="1" ht="15"/>
    <row r="2753" s="7" customFormat="1" ht="15"/>
    <row r="2754" s="7" customFormat="1" ht="15"/>
    <row r="2755" s="7" customFormat="1" ht="15"/>
    <row r="2756" s="7" customFormat="1" ht="15"/>
    <row r="2757" s="7" customFormat="1" ht="15"/>
    <row r="2758" s="7" customFormat="1" ht="15"/>
    <row r="2759" s="7" customFormat="1" ht="15"/>
    <row r="2760" s="7" customFormat="1" ht="15"/>
    <row r="2761" s="7" customFormat="1" ht="15"/>
    <row r="2762" s="7" customFormat="1" ht="15"/>
    <row r="2763" s="7" customFormat="1" ht="15"/>
    <row r="2764" s="7" customFormat="1" ht="15"/>
    <row r="2765" s="7" customFormat="1" ht="15"/>
    <row r="2766" s="7" customFormat="1" ht="15"/>
    <row r="2767" s="7" customFormat="1" ht="15"/>
    <row r="2768" s="7" customFormat="1" ht="15"/>
    <row r="2769" s="7" customFormat="1" ht="15"/>
    <row r="2770" s="7" customFormat="1" ht="15"/>
    <row r="2771" s="7" customFormat="1" ht="15"/>
    <row r="2772" s="7" customFormat="1" ht="15"/>
    <row r="2773" s="7" customFormat="1" ht="15"/>
    <row r="2774" s="7" customFormat="1" ht="15"/>
    <row r="2775" s="7" customFormat="1" ht="15"/>
    <row r="2776" s="7" customFormat="1" ht="15"/>
    <row r="2777" s="7" customFormat="1" ht="15"/>
    <row r="2778" s="7" customFormat="1" ht="15"/>
    <row r="2779" s="7" customFormat="1" ht="15"/>
    <row r="2780" s="7" customFormat="1" ht="15"/>
    <row r="2781" s="7" customFormat="1" ht="15"/>
    <row r="2782" s="7" customFormat="1" ht="15"/>
    <row r="2783" s="7" customFormat="1" ht="15"/>
    <row r="2784" s="7" customFormat="1" ht="15"/>
    <row r="2785" s="7" customFormat="1" ht="15"/>
    <row r="2786" s="7" customFormat="1" ht="15"/>
    <row r="2787" s="7" customFormat="1" ht="15"/>
    <row r="2788" s="7" customFormat="1" ht="15"/>
    <row r="2789" s="7" customFormat="1" ht="15"/>
    <row r="2790" s="7" customFormat="1" ht="15"/>
    <row r="2791" s="7" customFormat="1" ht="15"/>
    <row r="2792" s="7" customFormat="1" ht="15"/>
    <row r="2793" s="7" customFormat="1" ht="15"/>
    <row r="2794" s="7" customFormat="1" ht="15"/>
    <row r="2795" s="7" customFormat="1" ht="15"/>
    <row r="2796" s="7" customFormat="1" ht="15"/>
    <row r="2797" s="7" customFormat="1" ht="15"/>
    <row r="2798" s="7" customFormat="1" ht="15"/>
    <row r="2799" s="7" customFormat="1" ht="15"/>
    <row r="2800" s="7" customFormat="1" ht="15"/>
    <row r="2801" s="7" customFormat="1" ht="15"/>
    <row r="2802" s="7" customFormat="1" ht="15"/>
    <row r="2803" s="7" customFormat="1" ht="15"/>
    <row r="2804" s="7" customFormat="1" ht="15"/>
    <row r="2805" s="7" customFormat="1" ht="15"/>
    <row r="2806" s="7" customFormat="1" ht="15"/>
    <row r="2807" s="7" customFormat="1" ht="15"/>
    <row r="2808" s="7" customFormat="1" ht="15"/>
    <row r="2809" s="7" customFormat="1" ht="15"/>
    <row r="2810" s="7" customFormat="1" ht="15"/>
    <row r="2811" s="7" customFormat="1" ht="15"/>
    <row r="2812" s="7" customFormat="1" ht="15"/>
    <row r="2813" s="7" customFormat="1" ht="15"/>
    <row r="2814" s="7" customFormat="1" ht="15"/>
    <row r="2815" s="7" customFormat="1" ht="15"/>
    <row r="2816" s="7" customFormat="1" ht="15"/>
    <row r="2817" s="7" customFormat="1" ht="15"/>
    <row r="2818" s="7" customFormat="1" ht="15"/>
    <row r="2819" s="7" customFormat="1" ht="15"/>
    <row r="2820" s="7" customFormat="1" ht="15"/>
    <row r="2821" s="7" customFormat="1" ht="15"/>
    <row r="2822" s="7" customFormat="1" ht="15"/>
    <row r="2823" s="7" customFormat="1" ht="15"/>
    <row r="2824" s="7" customFormat="1" ht="15"/>
    <row r="2825" s="7" customFormat="1" ht="15"/>
    <row r="2826" s="7" customFormat="1" ht="15"/>
    <row r="2827" s="7" customFormat="1" ht="15"/>
    <row r="2828" s="7" customFormat="1" ht="15"/>
    <row r="2829" s="7" customFormat="1" ht="15"/>
    <row r="2830" s="7" customFormat="1" ht="15"/>
    <row r="2831" s="7" customFormat="1" ht="15"/>
    <row r="2832" s="7" customFormat="1" ht="15"/>
    <row r="2833" s="7" customFormat="1" ht="15"/>
    <row r="2834" s="7" customFormat="1" ht="15"/>
    <row r="2835" s="7" customFormat="1" ht="15"/>
    <row r="2836" s="7" customFormat="1" ht="15"/>
    <row r="2837" s="7" customFormat="1" ht="15"/>
    <row r="2838" s="7" customFormat="1" ht="15"/>
    <row r="2839" s="7" customFormat="1" ht="15"/>
    <row r="2840" s="7" customFormat="1" ht="15"/>
    <row r="2841" s="7" customFormat="1" ht="15"/>
    <row r="2842" s="7" customFormat="1" ht="15"/>
    <row r="2843" s="7" customFormat="1" ht="15"/>
    <row r="2844" s="7" customFormat="1" ht="15"/>
    <row r="2845" s="7" customFormat="1" ht="15"/>
    <row r="2846" s="7" customFormat="1" ht="15"/>
    <row r="2847" s="7" customFormat="1" ht="15"/>
    <row r="2848" s="7" customFormat="1" ht="15"/>
    <row r="2849" s="7" customFormat="1" ht="15"/>
    <row r="2850" s="7" customFormat="1" ht="15"/>
    <row r="2851" s="7" customFormat="1" ht="15"/>
    <row r="2852" s="7" customFormat="1" ht="15"/>
    <row r="2853" s="7" customFormat="1" ht="15"/>
    <row r="2854" s="7" customFormat="1" ht="15"/>
    <row r="2855" s="7" customFormat="1" ht="15"/>
    <row r="2856" s="7" customFormat="1" ht="15"/>
    <row r="2857" s="7" customFormat="1" ht="15"/>
    <row r="2858" s="7" customFormat="1" ht="15"/>
    <row r="2859" s="7" customFormat="1" ht="15"/>
    <row r="2860" s="7" customFormat="1" ht="15"/>
    <row r="2861" s="7" customFormat="1" ht="15"/>
    <row r="2862" s="7" customFormat="1" ht="15"/>
    <row r="2863" s="7" customFormat="1" ht="15"/>
    <row r="2864" s="7" customFormat="1" ht="15"/>
    <row r="2865" s="7" customFormat="1" ht="15"/>
    <row r="2866" s="7" customFormat="1" ht="15"/>
    <row r="2867" s="7" customFormat="1" ht="15"/>
    <row r="2868" s="7" customFormat="1" ht="15"/>
    <row r="2869" s="7" customFormat="1" ht="15"/>
    <row r="2870" s="7" customFormat="1" ht="15"/>
    <row r="2871" s="7" customFormat="1" ht="15"/>
    <row r="2872" s="7" customFormat="1" ht="15"/>
    <row r="2873" s="7" customFormat="1" ht="15"/>
    <row r="2874" s="7" customFormat="1" ht="15"/>
    <row r="2875" s="7" customFormat="1" ht="15"/>
    <row r="2876" s="7" customFormat="1" ht="15"/>
    <row r="2877" s="7" customFormat="1" ht="15"/>
    <row r="2878" s="7" customFormat="1" ht="15"/>
    <row r="2879" s="7" customFormat="1" ht="15"/>
    <row r="2880" s="7" customFormat="1" ht="15"/>
    <row r="2881" s="7" customFormat="1" ht="15"/>
    <row r="2882" s="7" customFormat="1" ht="15"/>
    <row r="2883" s="7" customFormat="1" ht="15"/>
    <row r="2884" s="7" customFormat="1" ht="15"/>
    <row r="2885" s="7" customFormat="1" ht="15"/>
    <row r="2886" s="7" customFormat="1" ht="15"/>
    <row r="2887" s="7" customFormat="1" ht="15"/>
    <row r="2888" s="7" customFormat="1" ht="15"/>
    <row r="2889" s="7" customFormat="1" ht="15"/>
    <row r="2890" s="7" customFormat="1" ht="15"/>
    <row r="2891" s="7" customFormat="1" ht="15"/>
    <row r="2892" s="7" customFormat="1" ht="15"/>
    <row r="2893" s="7" customFormat="1" ht="15"/>
    <row r="2894" s="7" customFormat="1" ht="15"/>
    <row r="2895" s="7" customFormat="1" ht="15"/>
    <row r="2896" s="7" customFormat="1" ht="15"/>
    <row r="2897" s="7" customFormat="1" ht="15"/>
    <row r="2898" s="7" customFormat="1" ht="15"/>
    <row r="2899" s="7" customFormat="1" ht="15"/>
    <row r="2900" s="7" customFormat="1" ht="15"/>
    <row r="2901" s="7" customFormat="1" ht="15"/>
    <row r="2902" s="7" customFormat="1" ht="15"/>
    <row r="2903" s="7" customFormat="1" ht="15"/>
    <row r="2904" s="7" customFormat="1" ht="15"/>
    <row r="2905" s="7" customFormat="1" ht="15"/>
    <row r="2906" s="7" customFormat="1" ht="15"/>
    <row r="2907" s="7" customFormat="1" ht="15"/>
    <row r="2908" s="7" customFormat="1" ht="15"/>
    <row r="2909" s="7" customFormat="1" ht="15"/>
    <row r="2910" s="7" customFormat="1" ht="15"/>
    <row r="2911" s="7" customFormat="1" ht="15"/>
    <row r="2912" s="7" customFormat="1" ht="15"/>
    <row r="2913" s="7" customFormat="1" ht="15"/>
    <row r="2914" s="7" customFormat="1" ht="15"/>
    <row r="2915" s="7" customFormat="1" ht="15"/>
    <row r="2916" s="7" customFormat="1" ht="15"/>
    <row r="2917" s="7" customFormat="1" ht="15"/>
    <row r="2918" s="7" customFormat="1" ht="15"/>
    <row r="2919" s="7" customFormat="1" ht="15"/>
    <row r="2920" s="7" customFormat="1" ht="15"/>
    <row r="2921" s="7" customFormat="1" ht="15"/>
    <row r="2922" s="7" customFormat="1" ht="15"/>
    <row r="2923" s="7" customFormat="1" ht="15"/>
    <row r="2924" s="7" customFormat="1" ht="15"/>
    <row r="2925" s="7" customFormat="1" ht="15"/>
    <row r="2926" s="7" customFormat="1" ht="15"/>
    <row r="2927" s="7" customFormat="1" ht="15"/>
    <row r="2928" s="7" customFormat="1" ht="15"/>
    <row r="2929" s="7" customFormat="1" ht="15"/>
    <row r="2930" s="7" customFormat="1" ht="15"/>
    <row r="2931" s="7" customFormat="1" ht="15"/>
    <row r="2932" s="7" customFormat="1" ht="15"/>
    <row r="2933" s="7" customFormat="1" ht="15"/>
    <row r="2934" s="7" customFormat="1" ht="15"/>
    <row r="2935" s="7" customFormat="1" ht="15"/>
    <row r="2936" s="7" customFormat="1" ht="15"/>
    <row r="2937" s="7" customFormat="1" ht="15"/>
    <row r="2938" s="7" customFormat="1" ht="15"/>
    <row r="2939" s="7" customFormat="1" ht="15"/>
    <row r="2940" s="7" customFormat="1" ht="15"/>
    <row r="2941" s="7" customFormat="1" ht="15"/>
    <row r="2942" s="7" customFormat="1" ht="15"/>
    <row r="2943" s="7" customFormat="1" ht="15"/>
    <row r="2944" s="7" customFormat="1" ht="15"/>
    <row r="2945" s="7" customFormat="1" ht="15"/>
    <row r="2946" s="7" customFormat="1" ht="15"/>
    <row r="2947" s="7" customFormat="1" ht="15"/>
    <row r="2948" s="7" customFormat="1" ht="15"/>
    <row r="2949" s="7" customFormat="1" ht="15"/>
    <row r="2950" s="7" customFormat="1" ht="15"/>
    <row r="2951" s="7" customFormat="1" ht="15"/>
    <row r="2952" s="7" customFormat="1" ht="15"/>
    <row r="2953" s="7" customFormat="1" ht="15"/>
    <row r="2954" s="7" customFormat="1" ht="15"/>
    <row r="2955" s="7" customFormat="1" ht="15"/>
    <row r="2956" s="7" customFormat="1" ht="15"/>
    <row r="2957" s="7" customFormat="1" ht="15"/>
    <row r="2958" s="7" customFormat="1" ht="15"/>
    <row r="2959" s="7" customFormat="1" ht="15"/>
    <row r="2960" s="7" customFormat="1" ht="15"/>
    <row r="2961" s="7" customFormat="1" ht="15"/>
    <row r="2962" s="7" customFormat="1" ht="15"/>
    <row r="2963" s="7" customFormat="1" ht="15"/>
    <row r="2964" s="7" customFormat="1" ht="15"/>
    <row r="2965" s="7" customFormat="1" ht="15"/>
    <row r="2966" s="7" customFormat="1" ht="15"/>
    <row r="2967" s="7" customFormat="1" ht="15"/>
    <row r="2968" s="7" customFormat="1" ht="15"/>
    <row r="2969" s="7" customFormat="1" ht="15"/>
    <row r="2970" s="7" customFormat="1" ht="15"/>
    <row r="2971" s="7" customFormat="1" ht="15"/>
    <row r="2972" s="7" customFormat="1" ht="15"/>
    <row r="2973" s="7" customFormat="1" ht="15"/>
    <row r="2974" s="7" customFormat="1" ht="15"/>
    <row r="2975" s="7" customFormat="1" ht="15"/>
    <row r="2976" s="7" customFormat="1" ht="15"/>
    <row r="2977" s="7" customFormat="1" ht="15"/>
    <row r="2978" s="7" customFormat="1" ht="15"/>
    <row r="2979" s="7" customFormat="1" ht="15"/>
    <row r="2980" s="7" customFormat="1" ht="15"/>
    <row r="2981" s="7" customFormat="1" ht="15"/>
    <row r="2982" s="7" customFormat="1" ht="15"/>
    <row r="2983" s="7" customFormat="1" ht="15"/>
    <row r="2984" s="7" customFormat="1" ht="15"/>
    <row r="2985" s="7" customFormat="1" ht="15"/>
    <row r="2986" s="7" customFormat="1" ht="15"/>
    <row r="2987" s="7" customFormat="1" ht="15"/>
    <row r="2988" s="7" customFormat="1" ht="15"/>
    <row r="2989" s="7" customFormat="1" ht="15"/>
    <row r="2990" s="7" customFormat="1" ht="15"/>
    <row r="2991" s="7" customFormat="1" ht="15"/>
    <row r="2992" s="7" customFormat="1" ht="15"/>
    <row r="2993" s="7" customFormat="1" ht="15"/>
    <row r="2994" s="7" customFormat="1" ht="15"/>
    <row r="2995" s="7" customFormat="1" ht="15"/>
    <row r="2996" s="7" customFormat="1" ht="15"/>
    <row r="2997" s="7" customFormat="1" ht="15"/>
    <row r="2998" s="7" customFormat="1" ht="15"/>
    <row r="2999" s="7" customFormat="1" ht="15"/>
    <row r="3000" s="7" customFormat="1" ht="15"/>
    <row r="3001" s="7" customFormat="1" ht="15"/>
    <row r="3002" s="7" customFormat="1" ht="15"/>
    <row r="3003" s="7" customFormat="1" ht="15"/>
    <row r="3004" s="7" customFormat="1" ht="15"/>
    <row r="3005" s="7" customFormat="1" ht="15"/>
    <row r="3006" s="7" customFormat="1" ht="15"/>
    <row r="3007" s="7" customFormat="1" ht="15"/>
    <row r="3008" s="7" customFormat="1" ht="15"/>
    <row r="3009" s="7" customFormat="1" ht="15"/>
    <row r="3010" s="7" customFormat="1" ht="15"/>
    <row r="3011" s="7" customFormat="1" ht="15"/>
    <row r="3012" s="7" customFormat="1" ht="15"/>
    <row r="3013" s="7" customFormat="1" ht="15"/>
    <row r="3014" s="7" customFormat="1" ht="15"/>
    <row r="3015" s="7" customFormat="1" ht="15"/>
    <row r="3016" s="7" customFormat="1" ht="15"/>
    <row r="3017" s="7" customFormat="1" ht="15"/>
    <row r="3018" s="7" customFormat="1" ht="15"/>
    <row r="3019" s="7" customFormat="1" ht="15"/>
    <row r="3020" s="7" customFormat="1" ht="15"/>
    <row r="3021" s="7" customFormat="1" ht="15"/>
    <row r="3022" s="7" customFormat="1" ht="15"/>
    <row r="3023" s="7" customFormat="1" ht="15"/>
    <row r="3024" s="7" customFormat="1" ht="15"/>
    <row r="3025" s="7" customFormat="1" ht="15"/>
    <row r="3026" s="7" customFormat="1" ht="15"/>
    <row r="3027" s="7" customFormat="1" ht="15"/>
    <row r="3028" s="7" customFormat="1" ht="15"/>
    <row r="3029" s="7" customFormat="1" ht="15"/>
    <row r="3030" s="7" customFormat="1" ht="15"/>
    <row r="3031" s="7" customFormat="1" ht="15"/>
    <row r="3032" s="7" customFormat="1" ht="15"/>
    <row r="3033" s="7" customFormat="1" ht="15"/>
    <row r="3034" s="7" customFormat="1" ht="15"/>
    <row r="3035" s="7" customFormat="1" ht="15"/>
    <row r="3036" s="7" customFormat="1" ht="15"/>
    <row r="3037" s="7" customFormat="1" ht="15"/>
    <row r="3038" s="7" customFormat="1" ht="15"/>
    <row r="3039" s="7" customFormat="1" ht="15"/>
    <row r="3040" s="7" customFormat="1" ht="15"/>
    <row r="3041" s="7" customFormat="1" ht="15"/>
    <row r="3042" s="7" customFormat="1" ht="15"/>
    <row r="3043" s="7" customFormat="1" ht="15"/>
    <row r="3044" s="7" customFormat="1" ht="15"/>
    <row r="3045" s="7" customFormat="1" ht="15"/>
    <row r="3046" s="7" customFormat="1" ht="15"/>
    <row r="3047" s="7" customFormat="1" ht="15"/>
    <row r="3048" s="7" customFormat="1" ht="15"/>
    <row r="3049" s="7" customFormat="1" ht="15"/>
    <row r="3050" s="7" customFormat="1" ht="15"/>
    <row r="3051" s="7" customFormat="1" ht="15"/>
    <row r="3052" s="7" customFormat="1" ht="15"/>
    <row r="3053" s="7" customFormat="1" ht="15"/>
    <row r="3054" s="7" customFormat="1" ht="15"/>
    <row r="3055" s="7" customFormat="1" ht="15"/>
    <row r="3056" s="7" customFormat="1" ht="15"/>
    <row r="3057" s="7" customFormat="1" ht="15"/>
    <row r="3058" s="7" customFormat="1" ht="15"/>
    <row r="3059" s="7" customFormat="1" ht="15"/>
    <row r="3060" s="7" customFormat="1" ht="15"/>
    <row r="3061" s="7" customFormat="1" ht="15"/>
    <row r="3062" s="7" customFormat="1" ht="15"/>
    <row r="3063" s="7" customFormat="1" ht="15"/>
    <row r="3064" s="7" customFormat="1" ht="15"/>
    <row r="3065" s="7" customFormat="1" ht="15"/>
    <row r="3066" s="7" customFormat="1" ht="15"/>
    <row r="3067" s="7" customFormat="1" ht="15"/>
    <row r="3068" s="7" customFormat="1" ht="15"/>
    <row r="3069" s="7" customFormat="1" ht="15"/>
    <row r="3070" s="7" customFormat="1" ht="15"/>
    <row r="3071" s="7" customFormat="1" ht="15"/>
    <row r="3072" s="7" customFormat="1" ht="15"/>
    <row r="3073" s="7" customFormat="1" ht="15"/>
    <row r="3074" s="7" customFormat="1" ht="15"/>
    <row r="3075" s="7" customFormat="1" ht="15"/>
    <row r="3076" s="7" customFormat="1" ht="15"/>
    <row r="3077" s="7" customFormat="1" ht="15"/>
    <row r="3078" s="7" customFormat="1" ht="15"/>
    <row r="3079" s="7" customFormat="1" ht="15"/>
    <row r="3080" s="7" customFormat="1" ht="15"/>
    <row r="3081" s="7" customFormat="1" ht="15"/>
    <row r="3082" s="7" customFormat="1" ht="15"/>
    <row r="3083" s="7" customFormat="1" ht="15"/>
    <row r="3084" s="7" customFormat="1" ht="15"/>
    <row r="3085" s="7" customFormat="1" ht="15"/>
    <row r="3086" s="7" customFormat="1" ht="15"/>
    <row r="3087" s="7" customFormat="1" ht="15"/>
    <row r="3088" s="7" customFormat="1" ht="15"/>
    <row r="3089" s="7" customFormat="1" ht="15"/>
    <row r="3090" s="7" customFormat="1" ht="15"/>
    <row r="3091" s="7" customFormat="1" ht="15"/>
    <row r="3092" s="7" customFormat="1" ht="15"/>
    <row r="3093" s="7" customFormat="1" ht="15"/>
    <row r="3094" s="7" customFormat="1" ht="15"/>
    <row r="3095" s="7" customFormat="1" ht="15"/>
    <row r="3096" s="7" customFormat="1" ht="15"/>
    <row r="3097" s="7" customFormat="1" ht="15"/>
    <row r="3098" s="7" customFormat="1" ht="15"/>
    <row r="3099" s="7" customFormat="1" ht="15"/>
    <row r="3100" s="7" customFormat="1" ht="15"/>
    <row r="3101" s="7" customFormat="1" ht="15"/>
    <row r="3102" s="7" customFormat="1" ht="15"/>
    <row r="3103" s="7" customFormat="1" ht="15"/>
    <row r="3104" s="7" customFormat="1" ht="15"/>
    <row r="3105" s="7" customFormat="1" ht="15"/>
    <row r="3106" s="7" customFormat="1" ht="15"/>
    <row r="3107" s="7" customFormat="1" ht="15"/>
    <row r="3108" s="7" customFormat="1" ht="15"/>
    <row r="3109" s="7" customFormat="1" ht="15"/>
    <row r="3110" s="7" customFormat="1" ht="15"/>
    <row r="3111" s="7" customFormat="1" ht="15"/>
    <row r="3112" s="7" customFormat="1" ht="15"/>
    <row r="3113" s="7" customFormat="1" ht="15"/>
    <row r="3114" s="7" customFormat="1" ht="15"/>
    <row r="3115" s="7" customFormat="1" ht="15"/>
    <row r="3116" s="7" customFormat="1" ht="15"/>
    <row r="3117" s="7" customFormat="1" ht="15"/>
    <row r="3118" s="7" customFormat="1" ht="15"/>
    <row r="3119" s="7" customFormat="1" ht="15"/>
    <row r="3120" s="7" customFormat="1" ht="15"/>
    <row r="3121" s="7" customFormat="1" ht="15"/>
    <row r="3122" s="7" customFormat="1" ht="15"/>
    <row r="3123" s="7" customFormat="1" ht="15"/>
    <row r="3124" s="7" customFormat="1" ht="15"/>
    <row r="3125" s="7" customFormat="1" ht="15"/>
    <row r="3126" s="7" customFormat="1" ht="15"/>
    <row r="3127" s="7" customFormat="1" ht="15"/>
    <row r="3128" s="7" customFormat="1" ht="15"/>
    <row r="3129" s="7" customFormat="1" ht="15"/>
    <row r="3130" s="7" customFormat="1" ht="15"/>
    <row r="3131" s="7" customFormat="1" ht="15"/>
    <row r="3132" s="7" customFormat="1" ht="15"/>
    <row r="3133" s="7" customFormat="1" ht="15"/>
    <row r="3134" s="7" customFormat="1" ht="15"/>
    <row r="3135" s="7" customFormat="1" ht="15"/>
    <row r="3136" s="7" customFormat="1" ht="15"/>
    <row r="3137" s="7" customFormat="1" ht="15"/>
    <row r="3138" s="7" customFormat="1" ht="15"/>
    <row r="3139" s="7" customFormat="1" ht="15"/>
    <row r="3140" s="7" customFormat="1" ht="15"/>
    <row r="3141" s="7" customFormat="1" ht="15"/>
    <row r="3142" s="7" customFormat="1" ht="15"/>
    <row r="3143" s="7" customFormat="1" ht="15"/>
    <row r="3144" s="7" customFormat="1" ht="15"/>
    <row r="3145" s="7" customFormat="1" ht="15"/>
    <row r="3146" s="7" customFormat="1" ht="15"/>
    <row r="3147" s="7" customFormat="1" ht="15"/>
    <row r="3148" s="7" customFormat="1" ht="15"/>
    <row r="3149" s="7" customFormat="1" ht="15"/>
    <row r="3150" s="7" customFormat="1" ht="15"/>
    <row r="3151" s="7" customFormat="1" ht="15"/>
    <row r="3152" s="7" customFormat="1" ht="15"/>
    <row r="3153" s="7" customFormat="1" ht="15"/>
    <row r="3154" s="7" customFormat="1" ht="15"/>
    <row r="3155" s="7" customFormat="1" ht="15"/>
    <row r="3156" s="7" customFormat="1" ht="15"/>
    <row r="3157" s="7" customFormat="1" ht="15"/>
    <row r="3158" s="7" customFormat="1" ht="15"/>
    <row r="3159" s="7" customFormat="1" ht="15"/>
    <row r="3160" s="7" customFormat="1" ht="15"/>
    <row r="3161" s="7" customFormat="1" ht="15"/>
    <row r="3162" s="7" customFormat="1" ht="15"/>
    <row r="3163" s="7" customFormat="1" ht="15"/>
    <row r="3164" s="7" customFormat="1" ht="15"/>
    <row r="3165" s="7" customFormat="1" ht="15"/>
    <row r="3166" s="7" customFormat="1" ht="15"/>
    <row r="3167" s="7" customFormat="1" ht="15"/>
    <row r="3168" s="7" customFormat="1" ht="15"/>
    <row r="3169" s="7" customFormat="1" ht="15"/>
    <row r="3170" s="7" customFormat="1" ht="15"/>
    <row r="3171" s="7" customFormat="1" ht="15"/>
    <row r="3172" s="7" customFormat="1" ht="15"/>
    <row r="3173" s="7" customFormat="1" ht="15"/>
    <row r="3174" s="7" customFormat="1" ht="15"/>
    <row r="3175" s="7" customFormat="1" ht="15"/>
    <row r="3176" s="7" customFormat="1" ht="15"/>
    <row r="3177" s="7" customFormat="1" ht="15"/>
    <row r="3178" s="7" customFormat="1" ht="15"/>
    <row r="3179" s="7" customFormat="1" ht="15"/>
    <row r="3180" s="7" customFormat="1" ht="15"/>
    <row r="3181" s="7" customFormat="1" ht="15"/>
    <row r="3182" s="7" customFormat="1" ht="15"/>
    <row r="3183" s="7" customFormat="1" ht="15"/>
    <row r="3184" s="7" customFormat="1" ht="15"/>
    <row r="3185" s="7" customFormat="1" ht="15"/>
    <row r="3186" s="7" customFormat="1" ht="15"/>
    <row r="3187" s="7" customFormat="1" ht="15"/>
    <row r="3188" s="7" customFormat="1" ht="15"/>
    <row r="3189" s="7" customFormat="1" ht="15"/>
    <row r="3190" s="7" customFormat="1" ht="15"/>
    <row r="3191" s="7" customFormat="1" ht="15"/>
    <row r="3192" s="7" customFormat="1" ht="15"/>
    <row r="3193" s="7" customFormat="1" ht="15"/>
    <row r="3194" s="7" customFormat="1" ht="15"/>
    <row r="3195" s="7" customFormat="1" ht="15"/>
    <row r="3196" s="7" customFormat="1" ht="15"/>
    <row r="3197" s="7" customFormat="1" ht="15"/>
    <row r="3198" s="7" customFormat="1" ht="15"/>
    <row r="3199" s="7" customFormat="1" ht="15"/>
    <row r="3200" s="7" customFormat="1" ht="15"/>
    <row r="3201" s="7" customFormat="1" ht="15"/>
    <row r="3202" s="7" customFormat="1" ht="15"/>
    <row r="3203" s="7" customFormat="1" ht="15"/>
    <row r="3204" s="7" customFormat="1" ht="15"/>
    <row r="3205" s="7" customFormat="1" ht="15"/>
    <row r="3206" s="7" customFormat="1" ht="15"/>
    <row r="3207" s="7" customFormat="1" ht="15"/>
    <row r="3208" s="7" customFormat="1" ht="15"/>
    <row r="3209" s="7" customFormat="1" ht="15"/>
    <row r="3210" s="7" customFormat="1" ht="15"/>
    <row r="3211" s="7" customFormat="1" ht="15"/>
    <row r="3212" s="7" customFormat="1" ht="15"/>
    <row r="3213" s="7" customFormat="1" ht="15"/>
    <row r="3214" s="7" customFormat="1" ht="15"/>
    <row r="3215" s="7" customFormat="1" ht="15"/>
    <row r="3216" s="7" customFormat="1" ht="15"/>
    <row r="3217" s="7" customFormat="1" ht="15"/>
    <row r="3218" s="7" customFormat="1" ht="15"/>
    <row r="3219" s="7" customFormat="1" ht="15"/>
    <row r="3220" s="7" customFormat="1" ht="15"/>
    <row r="3221" s="7" customFormat="1" ht="15"/>
    <row r="3222" s="7" customFormat="1" ht="15"/>
    <row r="3223" s="7" customFormat="1" ht="15"/>
    <row r="3224" s="7" customFormat="1" ht="15"/>
    <row r="3225" s="7" customFormat="1" ht="15"/>
    <row r="3226" s="7" customFormat="1" ht="15"/>
    <row r="3227" s="7" customFormat="1" ht="15"/>
    <row r="3228" s="7" customFormat="1" ht="15"/>
    <row r="3229" s="7" customFormat="1" ht="15"/>
    <row r="3230" s="7" customFormat="1" ht="15"/>
    <row r="3231" s="7" customFormat="1" ht="15"/>
    <row r="3232" s="7" customFormat="1" ht="15"/>
    <row r="3233" s="7" customFormat="1" ht="15"/>
    <row r="3234" s="7" customFormat="1" ht="15"/>
    <row r="3235" s="7" customFormat="1" ht="15"/>
    <row r="3236" s="7" customFormat="1" ht="15"/>
    <row r="3237" s="7" customFormat="1" ht="15"/>
    <row r="3238" s="7" customFormat="1" ht="15"/>
    <row r="3239" s="7" customFormat="1" ht="15"/>
    <row r="3240" s="7" customFormat="1" ht="15"/>
    <row r="3241" s="7" customFormat="1" ht="15"/>
    <row r="3242" s="7" customFormat="1" ht="15"/>
    <row r="3243" s="7" customFormat="1" ht="15"/>
    <row r="3244" s="7" customFormat="1" ht="15"/>
    <row r="3245" s="7" customFormat="1" ht="15"/>
    <row r="3246" s="7" customFormat="1" ht="15"/>
    <row r="3247" s="7" customFormat="1" ht="15"/>
    <row r="3248" s="7" customFormat="1" ht="15"/>
    <row r="3249" s="7" customFormat="1" ht="15"/>
    <row r="3250" s="7" customFormat="1" ht="15"/>
    <row r="3251" s="7" customFormat="1" ht="15"/>
    <row r="3252" s="7" customFormat="1" ht="15"/>
    <row r="3253" s="7" customFormat="1" ht="15"/>
    <row r="3254" s="7" customFormat="1" ht="15"/>
    <row r="3255" s="7" customFormat="1" ht="15"/>
    <row r="3256" s="7" customFormat="1" ht="15"/>
    <row r="3257" s="7" customFormat="1" ht="15"/>
    <row r="3258" s="7" customFormat="1" ht="15"/>
    <row r="3259" s="7" customFormat="1" ht="15"/>
    <row r="3260" s="7" customFormat="1" ht="15"/>
    <row r="3261" s="7" customFormat="1" ht="15"/>
    <row r="3262" s="7" customFormat="1" ht="15"/>
    <row r="3263" s="7" customFormat="1" ht="15"/>
    <row r="3264" s="7" customFormat="1" ht="15"/>
    <row r="3265" s="7" customFormat="1" ht="15"/>
    <row r="3266" s="7" customFormat="1" ht="15"/>
    <row r="3267" s="7" customFormat="1" ht="15"/>
    <row r="3268" s="7" customFormat="1" ht="15"/>
    <row r="3269" s="7" customFormat="1" ht="15"/>
    <row r="3270" s="7" customFormat="1" ht="15"/>
    <row r="3271" s="7" customFormat="1" ht="15"/>
    <row r="3272" s="7" customFormat="1" ht="15"/>
    <row r="3273" s="7" customFormat="1" ht="15"/>
    <row r="3274" s="7" customFormat="1" ht="15"/>
    <row r="3275" s="7" customFormat="1" ht="15"/>
    <row r="3276" s="7" customFormat="1" ht="15"/>
    <row r="3277" s="7" customFormat="1" ht="15"/>
    <row r="3278" s="7" customFormat="1" ht="15"/>
    <row r="3279" s="7" customFormat="1" ht="15"/>
    <row r="3280" s="7" customFormat="1" ht="15"/>
    <row r="3281" s="7" customFormat="1" ht="15"/>
    <row r="3282" s="7" customFormat="1" ht="15"/>
    <row r="3283" s="7" customFormat="1" ht="15"/>
    <row r="3284" s="7" customFormat="1" ht="15"/>
    <row r="3285" s="7" customFormat="1" ht="15"/>
    <row r="3286" s="7" customFormat="1" ht="15"/>
    <row r="3287" s="7" customFormat="1" ht="15"/>
    <row r="3288" s="7" customFormat="1" ht="15"/>
    <row r="3289" s="7" customFormat="1" ht="15"/>
    <row r="3290" s="7" customFormat="1" ht="15"/>
    <row r="3291" s="7" customFormat="1" ht="15"/>
    <row r="3292" s="7" customFormat="1" ht="15"/>
    <row r="3293" s="7" customFormat="1" ht="15"/>
    <row r="3294" s="7" customFormat="1" ht="15"/>
    <row r="3295" s="7" customFormat="1" ht="15"/>
    <row r="3296" s="7" customFormat="1" ht="15"/>
    <row r="3297" s="7" customFormat="1" ht="15"/>
    <row r="3298" s="7" customFormat="1" ht="15"/>
    <row r="3299" s="7" customFormat="1" ht="15"/>
    <row r="3300" s="7" customFormat="1" ht="15"/>
    <row r="3301" s="7" customFormat="1" ht="15"/>
    <row r="3302" s="7" customFormat="1" ht="15"/>
    <row r="3303" s="7" customFormat="1" ht="15"/>
    <row r="3304" s="7" customFormat="1" ht="15"/>
    <row r="3305" s="7" customFormat="1" ht="15"/>
    <row r="3306" s="7" customFormat="1" ht="15"/>
    <row r="3307" s="7" customFormat="1" ht="15"/>
    <row r="3308" s="7" customFormat="1" ht="15"/>
    <row r="3309" s="7" customFormat="1" ht="15"/>
    <row r="3310" s="7" customFormat="1" ht="15"/>
    <row r="3311" s="7" customFormat="1" ht="15"/>
    <row r="3312" s="7" customFormat="1" ht="15"/>
    <row r="3313" s="7" customFormat="1" ht="15"/>
    <row r="3314" s="7" customFormat="1" ht="15"/>
    <row r="3315" s="7" customFormat="1" ht="15"/>
    <row r="3316" s="7" customFormat="1" ht="15"/>
    <row r="3317" s="7" customFormat="1" ht="15"/>
    <row r="3318" s="7" customFormat="1" ht="15"/>
    <row r="3319" s="7" customFormat="1" ht="15"/>
    <row r="3320" s="7" customFormat="1" ht="15"/>
    <row r="3321" s="7" customFormat="1" ht="15"/>
    <row r="3322" s="7" customFormat="1" ht="15"/>
    <row r="3323" s="7" customFormat="1" ht="15"/>
    <row r="3324" s="7" customFormat="1" ht="15"/>
    <row r="3325" s="7" customFormat="1" ht="15"/>
    <row r="3326" s="7" customFormat="1" ht="15"/>
    <row r="3327" s="7" customFormat="1" ht="15"/>
    <row r="3328" s="7" customFormat="1" ht="15"/>
    <row r="3329" s="7" customFormat="1" ht="15"/>
    <row r="3330" s="7" customFormat="1" ht="15"/>
    <row r="3331" s="7" customFormat="1" ht="15"/>
    <row r="3332" s="7" customFormat="1" ht="15"/>
    <row r="3333" s="7" customFormat="1" ht="15"/>
    <row r="3334" s="7" customFormat="1" ht="15"/>
    <row r="3335" s="7" customFormat="1" ht="15"/>
    <row r="3336" s="7" customFormat="1" ht="15"/>
    <row r="3337" s="7" customFormat="1" ht="15"/>
    <row r="3338" s="7" customFormat="1" ht="15"/>
    <row r="3339" s="7" customFormat="1" ht="15"/>
    <row r="3340" s="7" customFormat="1" ht="15"/>
    <row r="3341" s="7" customFormat="1" ht="15"/>
    <row r="3342" s="7" customFormat="1" ht="15"/>
    <row r="3343" s="7" customFormat="1" ht="15"/>
    <row r="3344" s="7" customFormat="1" ht="15"/>
    <row r="3345" s="7" customFormat="1" ht="15"/>
    <row r="3346" s="7" customFormat="1" ht="15"/>
    <row r="3347" s="7" customFormat="1" ht="15"/>
    <row r="3348" s="7" customFormat="1" ht="15"/>
    <row r="3349" s="7" customFormat="1" ht="15"/>
    <row r="3350" s="7" customFormat="1" ht="15"/>
    <row r="3351" s="7" customFormat="1" ht="15"/>
    <row r="3352" s="7" customFormat="1" ht="15"/>
    <row r="3353" s="7" customFormat="1" ht="15"/>
    <row r="3354" s="7" customFormat="1" ht="15"/>
    <row r="3355" s="7" customFormat="1" ht="15"/>
    <row r="3356" s="7" customFormat="1" ht="15"/>
    <row r="3357" s="7" customFormat="1" ht="15"/>
    <row r="3358" s="7" customFormat="1" ht="15"/>
    <row r="3359" s="7" customFormat="1" ht="15"/>
    <row r="3360" s="7" customFormat="1" ht="15"/>
    <row r="3361" s="7" customFormat="1" ht="15"/>
    <row r="3362" s="7" customFormat="1" ht="15"/>
    <row r="3363" s="7" customFormat="1" ht="15"/>
    <row r="3364" s="7" customFormat="1" ht="15"/>
    <row r="3365" s="7" customFormat="1" ht="15"/>
    <row r="3366" s="7" customFormat="1" ht="15"/>
    <row r="3367" s="7" customFormat="1" ht="15"/>
    <row r="3368" s="7" customFormat="1" ht="15"/>
    <row r="3369" s="7" customFormat="1" ht="15"/>
    <row r="3370" s="7" customFormat="1" ht="15"/>
    <row r="3371" s="7" customFormat="1" ht="15"/>
    <row r="3372" s="7" customFormat="1" ht="15"/>
    <row r="3373" s="7" customFormat="1" ht="15"/>
    <row r="3374" s="7" customFormat="1" ht="15"/>
    <row r="3375" s="7" customFormat="1" ht="15"/>
    <row r="3376" s="7" customFormat="1" ht="15"/>
    <row r="3377" s="7" customFormat="1" ht="15"/>
    <row r="3378" s="7" customFormat="1" ht="15"/>
    <row r="3379" s="7" customFormat="1" ht="15"/>
    <row r="3380" s="7" customFormat="1" ht="15"/>
    <row r="3381" s="7" customFormat="1" ht="15"/>
    <row r="3382" s="7" customFormat="1" ht="15"/>
    <row r="3383" s="7" customFormat="1" ht="15"/>
    <row r="3384" s="7" customFormat="1" ht="15"/>
    <row r="3385" s="7" customFormat="1" ht="15"/>
    <row r="3386" s="7" customFormat="1" ht="15"/>
    <row r="3387" s="7" customFormat="1" ht="15"/>
    <row r="3388" s="7" customFormat="1" ht="15"/>
    <row r="3389" s="7" customFormat="1" ht="15"/>
    <row r="3390" s="7" customFormat="1" ht="15"/>
    <row r="3391" s="7" customFormat="1" ht="15"/>
    <row r="3392" s="7" customFormat="1" ht="15"/>
    <row r="3393" s="7" customFormat="1" ht="15"/>
    <row r="3394" s="7" customFormat="1" ht="15"/>
    <row r="3395" s="7" customFormat="1" ht="15"/>
    <row r="3396" s="7" customFormat="1" ht="15"/>
    <row r="3397" s="7" customFormat="1" ht="15"/>
    <row r="3398" s="7" customFormat="1" ht="15"/>
    <row r="3399" s="7" customFormat="1" ht="15"/>
    <row r="3400" s="7" customFormat="1" ht="15"/>
    <row r="3401" s="7" customFormat="1" ht="15"/>
    <row r="3402" s="7" customFormat="1" ht="15"/>
    <row r="3403" s="7" customFormat="1" ht="15"/>
    <row r="3404" s="7" customFormat="1" ht="15"/>
    <row r="3405" s="7" customFormat="1" ht="15"/>
    <row r="3406" s="7" customFormat="1" ht="15"/>
    <row r="3407" s="7" customFormat="1" ht="15"/>
    <row r="3408" s="7" customFormat="1" ht="15"/>
    <row r="3409" s="7" customFormat="1" ht="15"/>
    <row r="3410" s="7" customFormat="1" ht="15"/>
    <row r="3411" s="7" customFormat="1" ht="15"/>
    <row r="3412" s="7" customFormat="1" ht="15"/>
    <row r="3413" s="7" customFormat="1" ht="15"/>
    <row r="3414" s="7" customFormat="1" ht="15"/>
    <row r="3415" s="7" customFormat="1" ht="15"/>
    <row r="3416" s="7" customFormat="1" ht="15"/>
    <row r="3417" s="7" customFormat="1" ht="15"/>
    <row r="3418" s="7" customFormat="1" ht="15"/>
    <row r="3419" s="7" customFormat="1" ht="15"/>
    <row r="3420" s="7" customFormat="1" ht="15"/>
    <row r="3421" s="7" customFormat="1" ht="15"/>
    <row r="3422" s="7" customFormat="1" ht="15"/>
    <row r="3423" s="7" customFormat="1" ht="15"/>
    <row r="3424" s="7" customFormat="1" ht="15"/>
    <row r="3425" s="7" customFormat="1" ht="15"/>
    <row r="3426" s="7" customFormat="1" ht="15"/>
    <row r="3427" s="7" customFormat="1" ht="15"/>
    <row r="3428" s="7" customFormat="1" ht="15"/>
    <row r="3429" s="7" customFormat="1" ht="15"/>
    <row r="3430" s="7" customFormat="1" ht="15"/>
    <row r="3431" s="7" customFormat="1" ht="15"/>
    <row r="3432" s="7" customFormat="1" ht="15"/>
    <row r="3433" s="7" customFormat="1" ht="15"/>
    <row r="3434" s="7" customFormat="1" ht="15"/>
    <row r="3435" s="7" customFormat="1" ht="15"/>
    <row r="3436" s="7" customFormat="1" ht="15"/>
    <row r="3437" s="7" customFormat="1" ht="15"/>
    <row r="3438" s="7" customFormat="1" ht="15"/>
    <row r="3439" s="7" customFormat="1" ht="15"/>
    <row r="3440" s="7" customFormat="1" ht="15"/>
    <row r="3441" s="7" customFormat="1" ht="15"/>
    <row r="3442" s="7" customFormat="1" ht="15"/>
    <row r="3443" s="7" customFormat="1" ht="15"/>
    <row r="3444" s="7" customFormat="1" ht="15"/>
    <row r="3445" s="7" customFormat="1" ht="15"/>
    <row r="3446" s="7" customFormat="1" ht="15"/>
    <row r="3447" s="7" customFormat="1" ht="15"/>
    <row r="3448" s="7" customFormat="1" ht="15"/>
    <row r="3449" s="7" customFormat="1" ht="15"/>
    <row r="3450" s="7" customFormat="1" ht="15"/>
    <row r="3451" s="7" customFormat="1" ht="15"/>
    <row r="3452" s="7" customFormat="1" ht="15"/>
    <row r="3453" s="7" customFormat="1" ht="15"/>
    <row r="3454" s="7" customFormat="1" ht="15"/>
    <row r="3455" s="7" customFormat="1" ht="15"/>
    <row r="3456" s="7" customFormat="1" ht="15"/>
    <row r="3457" s="7" customFormat="1" ht="15"/>
    <row r="3458" s="7" customFormat="1" ht="15"/>
    <row r="3459" s="7" customFormat="1" ht="15"/>
    <row r="3460" s="7" customFormat="1" ht="15"/>
    <row r="3461" s="7" customFormat="1" ht="15"/>
    <row r="3462" s="7" customFormat="1" ht="15"/>
    <row r="3463" s="7" customFormat="1" ht="15"/>
    <row r="3464" s="7" customFormat="1" ht="15"/>
    <row r="3465" s="7" customFormat="1" ht="15"/>
    <row r="3466" s="7" customFormat="1" ht="15"/>
    <row r="3467" s="7" customFormat="1" ht="15"/>
    <row r="3468" s="7" customFormat="1" ht="15"/>
    <row r="3469" s="7" customFormat="1" ht="15"/>
    <row r="3470" s="7" customFormat="1" ht="15"/>
    <row r="3471" s="7" customFormat="1" ht="15"/>
    <row r="3472" s="7" customFormat="1" ht="15"/>
    <row r="3473" s="7" customFormat="1" ht="15"/>
    <row r="3474" s="7" customFormat="1" ht="15"/>
    <row r="3475" s="7" customFormat="1" ht="15"/>
    <row r="3476" s="7" customFormat="1" ht="15"/>
    <row r="3477" s="7" customFormat="1" ht="15"/>
    <row r="3478" s="7" customFormat="1" ht="15"/>
    <row r="3479" s="7" customFormat="1" ht="15"/>
    <row r="3480" s="7" customFormat="1" ht="15"/>
    <row r="3481" s="7" customFormat="1" ht="15"/>
    <row r="3482" s="7" customFormat="1" ht="15"/>
    <row r="3483" s="7" customFormat="1" ht="15"/>
    <row r="3484" s="7" customFormat="1" ht="15"/>
    <row r="3485" s="7" customFormat="1" ht="15"/>
    <row r="3486" s="7" customFormat="1" ht="15"/>
    <row r="3487" s="7" customFormat="1" ht="15"/>
    <row r="3488" s="7" customFormat="1" ht="15"/>
    <row r="3489" s="7" customFormat="1" ht="15"/>
    <row r="3490" s="7" customFormat="1" ht="15"/>
    <row r="3491" s="7" customFormat="1" ht="15"/>
    <row r="3492" s="7" customFormat="1" ht="15"/>
    <row r="3493" s="7" customFormat="1" ht="15"/>
    <row r="3494" s="7" customFormat="1" ht="15"/>
    <row r="3495" s="7" customFormat="1" ht="15"/>
    <row r="3496" s="7" customFormat="1" ht="15"/>
    <row r="3497" s="7" customFormat="1" ht="15"/>
    <row r="3498" s="7" customFormat="1" ht="15"/>
    <row r="3499" s="7" customFormat="1" ht="15"/>
    <row r="3500" s="7" customFormat="1" ht="15"/>
    <row r="3501" s="7" customFormat="1" ht="15"/>
    <row r="3502" s="7" customFormat="1" ht="15"/>
    <row r="3503" s="7" customFormat="1" ht="15"/>
    <row r="3504" s="7" customFormat="1" ht="15"/>
    <row r="3505" s="7" customFormat="1" ht="15"/>
    <row r="3506" s="7" customFormat="1" ht="15"/>
    <row r="3507" s="7" customFormat="1" ht="15"/>
    <row r="3508" s="7" customFormat="1" ht="15"/>
    <row r="3509" s="7" customFormat="1" ht="15"/>
    <row r="3510" s="7" customFormat="1" ht="15"/>
    <row r="3511" s="7" customFormat="1" ht="15"/>
    <row r="3512" s="7" customFormat="1" ht="15"/>
    <row r="3513" s="7" customFormat="1" ht="15"/>
    <row r="3514" s="7" customFormat="1" ht="15"/>
    <row r="3515" s="7" customFormat="1" ht="15"/>
    <row r="3516" s="7" customFormat="1" ht="15"/>
    <row r="3517" s="7" customFormat="1" ht="15"/>
    <row r="3518" s="7" customFormat="1" ht="15"/>
    <row r="3519" s="7" customFormat="1" ht="15"/>
    <row r="3520" s="7" customFormat="1" ht="15"/>
    <row r="3521" s="7" customFormat="1" ht="15"/>
    <row r="3522" s="7" customFormat="1" ht="15"/>
    <row r="3523" s="7" customFormat="1" ht="15"/>
    <row r="3524" s="7" customFormat="1" ht="15"/>
    <row r="3525" s="7" customFormat="1" ht="15"/>
    <row r="3526" s="7" customFormat="1" ht="15"/>
    <row r="3527" s="7" customFormat="1" ht="15"/>
    <row r="3528" s="7" customFormat="1" ht="15"/>
    <row r="3529" s="7" customFormat="1" ht="15"/>
    <row r="3530" s="7" customFormat="1" ht="15"/>
    <row r="3531" s="7" customFormat="1" ht="15"/>
    <row r="3532" s="7" customFormat="1" ht="15"/>
    <row r="3533" s="7" customFormat="1" ht="15"/>
    <row r="3534" s="7" customFormat="1" ht="15"/>
    <row r="3535" s="7" customFormat="1" ht="15"/>
    <row r="3536" s="7" customFormat="1" ht="15"/>
    <row r="3537" s="7" customFormat="1" ht="15"/>
    <row r="3538" s="7" customFormat="1" ht="15"/>
    <row r="3539" s="7" customFormat="1" ht="15"/>
    <row r="3540" s="7" customFormat="1" ht="15"/>
    <row r="3541" s="7" customFormat="1" ht="15"/>
    <row r="3542" s="7" customFormat="1" ht="15"/>
    <row r="3543" s="7" customFormat="1" ht="15"/>
    <row r="3544" s="7" customFormat="1" ht="15"/>
    <row r="3545" s="7" customFormat="1" ht="15"/>
    <row r="3546" s="7" customFormat="1" ht="15"/>
    <row r="3547" s="7" customFormat="1" ht="15"/>
    <row r="3548" s="7" customFormat="1" ht="15"/>
    <row r="3549" s="7" customFormat="1" ht="15"/>
    <row r="3550" s="7" customFormat="1" ht="15"/>
    <row r="3551" s="7" customFormat="1" ht="15"/>
    <row r="3552" s="7" customFormat="1" ht="15"/>
    <row r="3553" s="7" customFormat="1" ht="15"/>
    <row r="3554" s="7" customFormat="1" ht="15"/>
    <row r="3555" s="7" customFormat="1" ht="15"/>
    <row r="3556" s="7" customFormat="1" ht="15"/>
    <row r="3557" s="7" customFormat="1" ht="15"/>
    <row r="3558" s="7" customFormat="1" ht="15"/>
    <row r="3559" s="7" customFormat="1" ht="15"/>
    <row r="3560" s="7" customFormat="1" ht="15"/>
    <row r="3561" s="7" customFormat="1" ht="15"/>
    <row r="3562" s="7" customFormat="1" ht="15"/>
    <row r="3563" s="7" customFormat="1" ht="15"/>
    <row r="3564" s="7" customFormat="1" ht="15"/>
    <row r="3565" s="7" customFormat="1" ht="15"/>
    <row r="3566" s="7" customFormat="1" ht="15"/>
    <row r="3567" s="7" customFormat="1" ht="15"/>
    <row r="3568" s="7" customFormat="1" ht="15"/>
    <row r="3569" s="7" customFormat="1" ht="15"/>
    <row r="3570" s="7" customFormat="1" ht="15"/>
    <row r="3571" s="7" customFormat="1" ht="15"/>
    <row r="3572" s="7" customFormat="1" ht="15"/>
    <row r="3573" s="7" customFormat="1" ht="15"/>
    <row r="3574" s="7" customFormat="1" ht="15"/>
    <row r="3575" s="7" customFormat="1" ht="15"/>
    <row r="3576" s="7" customFormat="1" ht="15"/>
    <row r="3577" s="7" customFormat="1" ht="15"/>
    <row r="3578" s="7" customFormat="1" ht="15"/>
    <row r="3579" s="7" customFormat="1" ht="15"/>
    <row r="3580" s="7" customFormat="1" ht="15"/>
    <row r="3581" s="7" customFormat="1" ht="15"/>
    <row r="3582" s="7" customFormat="1" ht="15"/>
    <row r="3583" s="7" customFormat="1" ht="15"/>
    <row r="3584" s="7" customFormat="1" ht="15"/>
    <row r="3585" s="7" customFormat="1" ht="15"/>
    <row r="3586" s="7" customFormat="1" ht="15"/>
    <row r="3587" s="7" customFormat="1" ht="15"/>
    <row r="3588" s="7" customFormat="1" ht="15"/>
    <row r="3589" s="7" customFormat="1" ht="15"/>
    <row r="3590" s="7" customFormat="1" ht="15"/>
    <row r="3591" s="7" customFormat="1" ht="15"/>
    <row r="3592" s="7" customFormat="1" ht="15"/>
    <row r="3593" s="7" customFormat="1" ht="15"/>
    <row r="3594" s="7" customFormat="1" ht="15"/>
    <row r="3595" s="7" customFormat="1" ht="15"/>
    <row r="3596" s="7" customFormat="1" ht="15"/>
    <row r="3597" s="7" customFormat="1" ht="15"/>
    <row r="3598" s="7" customFormat="1" ht="15"/>
    <row r="3599" s="7" customFormat="1" ht="15"/>
    <row r="3600" s="7" customFormat="1" ht="15"/>
    <row r="3601" s="7" customFormat="1" ht="15"/>
    <row r="3602" s="7" customFormat="1" ht="15"/>
    <row r="3603" s="7" customFormat="1" ht="15"/>
    <row r="3604" s="7" customFormat="1" ht="15"/>
    <row r="3605" s="7" customFormat="1" ht="15"/>
    <row r="3606" s="7" customFormat="1" ht="15"/>
    <row r="3607" s="7" customFormat="1" ht="15"/>
    <row r="3608" s="7" customFormat="1" ht="15"/>
    <row r="3609" s="7" customFormat="1" ht="15"/>
    <row r="3610" s="7" customFormat="1" ht="15"/>
    <row r="3611" s="7" customFormat="1" ht="15"/>
    <row r="3612" s="7" customFormat="1" ht="15"/>
    <row r="3613" s="7" customFormat="1" ht="15"/>
    <row r="3614" s="7" customFormat="1" ht="15"/>
    <row r="3615" s="7" customFormat="1" ht="15"/>
    <row r="3616" s="7" customFormat="1" ht="15"/>
    <row r="3617" s="7" customFormat="1" ht="15"/>
    <row r="3618" s="7" customFormat="1" ht="15"/>
    <row r="3619" s="7" customFormat="1" ht="15"/>
    <row r="3620" s="7" customFormat="1" ht="15"/>
    <row r="3621" s="7" customFormat="1" ht="15"/>
    <row r="3622" s="7" customFormat="1" ht="15"/>
    <row r="3623" s="7" customFormat="1" ht="15"/>
    <row r="3624" s="7" customFormat="1" ht="15"/>
    <row r="3625" s="7" customFormat="1" ht="15"/>
    <row r="3626" s="7" customFormat="1" ht="15"/>
    <row r="3627" s="7" customFormat="1" ht="15"/>
    <row r="3628" s="7" customFormat="1" ht="15"/>
    <row r="3629" s="7" customFormat="1" ht="15"/>
    <row r="3630" s="7" customFormat="1" ht="15"/>
    <row r="3631" s="7" customFormat="1" ht="15"/>
    <row r="3632" s="7" customFormat="1" ht="15"/>
    <row r="3633" s="7" customFormat="1" ht="15"/>
    <row r="3634" s="7" customFormat="1" ht="15"/>
    <row r="3635" s="7" customFormat="1" ht="15"/>
    <row r="3636" s="7" customFormat="1" ht="15"/>
    <row r="3637" s="7" customFormat="1" ht="15"/>
    <row r="3638" s="7" customFormat="1" ht="15"/>
    <row r="3639" s="7" customFormat="1" ht="15"/>
    <row r="3640" s="7" customFormat="1" ht="15"/>
    <row r="3641" s="7" customFormat="1" ht="15"/>
    <row r="3642" s="7" customFormat="1" ht="15"/>
    <row r="3643" s="7" customFormat="1" ht="15"/>
    <row r="3644" s="7" customFormat="1" ht="15"/>
    <row r="3645" s="7" customFormat="1" ht="15"/>
    <row r="3646" s="7" customFormat="1" ht="15"/>
    <row r="3647" s="7" customFormat="1" ht="15"/>
    <row r="3648" s="7" customFormat="1" ht="15"/>
    <row r="3649" s="7" customFormat="1" ht="15"/>
    <row r="3650" s="7" customFormat="1" ht="15"/>
    <row r="3651" s="7" customFormat="1" ht="15"/>
    <row r="3652" s="7" customFormat="1" ht="15"/>
    <row r="3653" s="7" customFormat="1" ht="15"/>
    <row r="3654" s="7" customFormat="1" ht="15"/>
    <row r="3655" s="7" customFormat="1" ht="15"/>
    <row r="3656" s="7" customFormat="1" ht="15"/>
    <row r="3657" s="7" customFormat="1" ht="15"/>
    <row r="3658" s="7" customFormat="1" ht="15"/>
    <row r="3659" s="7" customFormat="1" ht="15"/>
    <row r="3660" s="7" customFormat="1" ht="15"/>
    <row r="3661" s="7" customFormat="1" ht="15"/>
    <row r="3662" s="7" customFormat="1" ht="15"/>
    <row r="3663" s="7" customFormat="1" ht="15"/>
    <row r="3664" s="7" customFormat="1" ht="15"/>
    <row r="3665" s="7" customFormat="1" ht="15"/>
    <row r="3666" s="7" customFormat="1" ht="15"/>
    <row r="3667" s="7" customFormat="1" ht="15"/>
    <row r="3668" s="7" customFormat="1" ht="15"/>
    <row r="3669" s="7" customFormat="1" ht="15"/>
    <row r="3670" s="7" customFormat="1" ht="15"/>
    <row r="3671" s="7" customFormat="1" ht="15"/>
    <row r="3672" s="7" customFormat="1" ht="15"/>
    <row r="3673" s="7" customFormat="1" ht="15"/>
    <row r="3674" s="7" customFormat="1" ht="15"/>
    <row r="3675" s="7" customFormat="1" ht="15"/>
    <row r="3676" s="7" customFormat="1" ht="15"/>
    <row r="3677" s="7" customFormat="1" ht="15"/>
    <row r="3678" s="7" customFormat="1" ht="15"/>
    <row r="3679" s="7" customFormat="1" ht="15"/>
    <row r="3680" s="7" customFormat="1" ht="15"/>
    <row r="3681" s="7" customFormat="1" ht="15"/>
    <row r="3682" s="7" customFormat="1" ht="15"/>
    <row r="3683" s="7" customFormat="1" ht="15"/>
    <row r="3684" s="7" customFormat="1" ht="15"/>
    <row r="3685" s="7" customFormat="1" ht="15"/>
    <row r="3686" s="7" customFormat="1" ht="15"/>
    <row r="3687" s="7" customFormat="1" ht="15"/>
    <row r="3688" s="7" customFormat="1" ht="15"/>
    <row r="3689" s="7" customFormat="1" ht="15"/>
    <row r="3690" s="7" customFormat="1" ht="15"/>
    <row r="3691" s="7" customFormat="1" ht="15"/>
    <row r="3692" s="7" customFormat="1" ht="15"/>
    <row r="3693" s="7" customFormat="1" ht="15"/>
    <row r="3694" s="7" customFormat="1" ht="15"/>
    <row r="3695" s="7" customFormat="1" ht="15"/>
    <row r="3696" s="7" customFormat="1" ht="15"/>
    <row r="3697" s="7" customFormat="1" ht="15"/>
    <row r="3698" s="7" customFormat="1" ht="15"/>
    <row r="3699" s="7" customFormat="1" ht="15"/>
    <row r="3700" s="7" customFormat="1" ht="15"/>
    <row r="3701" s="7" customFormat="1" ht="15"/>
    <row r="3702" s="7" customFormat="1" ht="15"/>
    <row r="3703" s="7" customFormat="1" ht="15"/>
    <row r="3704" s="7" customFormat="1" ht="15"/>
    <row r="3705" s="7" customFormat="1" ht="15"/>
    <row r="3706" s="7" customFormat="1" ht="15"/>
    <row r="3707" s="7" customFormat="1" ht="15"/>
    <row r="3708" s="7" customFormat="1" ht="15"/>
    <row r="3709" s="7" customFormat="1" ht="15"/>
    <row r="3710" s="7" customFormat="1" ht="15"/>
    <row r="3711" s="7" customFormat="1" ht="15"/>
    <row r="3712" s="7" customFormat="1" ht="15"/>
    <row r="3713" s="7" customFormat="1" ht="15"/>
    <row r="3714" s="7" customFormat="1" ht="15"/>
    <row r="3715" s="7" customFormat="1" ht="15"/>
    <row r="3716" s="7" customFormat="1" ht="15"/>
    <row r="3717" s="7" customFormat="1" ht="15"/>
    <row r="3718" s="7" customFormat="1" ht="15"/>
    <row r="3719" s="7" customFormat="1" ht="15"/>
    <row r="3720" s="7" customFormat="1" ht="15"/>
    <row r="3721" s="7" customFormat="1" ht="15"/>
    <row r="3722" s="7" customFormat="1" ht="15"/>
    <row r="3723" s="7" customFormat="1" ht="15"/>
    <row r="3724" s="7" customFormat="1" ht="15"/>
    <row r="3725" s="7" customFormat="1" ht="15"/>
    <row r="3726" s="7" customFormat="1" ht="15"/>
    <row r="3727" s="7" customFormat="1" ht="15"/>
    <row r="3728" s="7" customFormat="1" ht="15"/>
    <row r="3729" s="7" customFormat="1" ht="15"/>
    <row r="3730" s="7" customFormat="1" ht="15"/>
    <row r="3731" s="7" customFormat="1" ht="15"/>
    <row r="3732" s="7" customFormat="1" ht="15"/>
    <row r="3733" s="7" customFormat="1" ht="15"/>
    <row r="3734" s="7" customFormat="1" ht="15"/>
    <row r="3735" s="7" customFormat="1" ht="15"/>
    <row r="3736" s="7" customFormat="1" ht="15"/>
    <row r="3737" s="7" customFormat="1" ht="15"/>
    <row r="3738" s="7" customFormat="1" ht="15"/>
    <row r="3739" s="7" customFormat="1" ht="15"/>
    <row r="3740" s="7" customFormat="1" ht="15"/>
    <row r="3741" s="7" customFormat="1" ht="15"/>
    <row r="3742" s="7" customFormat="1" ht="15"/>
    <row r="3743" s="7" customFormat="1" ht="15"/>
    <row r="3744" s="7" customFormat="1" ht="15"/>
    <row r="3745" s="7" customFormat="1" ht="15"/>
    <row r="3746" s="7" customFormat="1" ht="15"/>
    <row r="3747" s="7" customFormat="1" ht="15"/>
    <row r="3748" s="7" customFormat="1" ht="15"/>
    <row r="3749" s="7" customFormat="1" ht="15"/>
    <row r="3750" s="7" customFormat="1" ht="15"/>
    <row r="3751" s="7" customFormat="1" ht="15"/>
    <row r="3752" s="7" customFormat="1" ht="15"/>
    <row r="3753" s="7" customFormat="1" ht="15"/>
    <row r="3754" s="7" customFormat="1" ht="15"/>
    <row r="3755" s="7" customFormat="1" ht="15"/>
    <row r="3756" s="7" customFormat="1" ht="15"/>
    <row r="3757" s="7" customFormat="1" ht="15"/>
    <row r="3758" s="7" customFormat="1" ht="15"/>
    <row r="3759" s="7" customFormat="1" ht="15"/>
    <row r="3760" s="7" customFormat="1" ht="15"/>
    <row r="3761" s="7" customFormat="1" ht="15"/>
    <row r="3762" s="7" customFormat="1" ht="15"/>
    <row r="3763" s="7" customFormat="1" ht="15"/>
    <row r="3764" s="7" customFormat="1" ht="15"/>
    <row r="3765" s="7" customFormat="1" ht="15"/>
    <row r="3766" s="7" customFormat="1" ht="15"/>
    <row r="3767" s="7" customFormat="1" ht="15"/>
    <row r="3768" s="7" customFormat="1" ht="15"/>
    <row r="3769" s="7" customFormat="1" ht="15"/>
    <row r="3770" s="7" customFormat="1" ht="15"/>
    <row r="3771" s="7" customFormat="1" ht="15"/>
    <row r="3772" s="7" customFormat="1" ht="15"/>
    <row r="3773" s="7" customFormat="1" ht="15"/>
    <row r="3774" s="7" customFormat="1" ht="15"/>
    <row r="3775" s="7" customFormat="1" ht="15"/>
    <row r="3776" s="7" customFormat="1" ht="15"/>
    <row r="3777" s="7" customFormat="1" ht="15"/>
    <row r="3778" s="7" customFormat="1" ht="15"/>
    <row r="3779" s="7" customFormat="1" ht="15"/>
    <row r="3780" s="7" customFormat="1" ht="15"/>
    <row r="3781" s="7" customFormat="1" ht="15"/>
    <row r="3782" s="7" customFormat="1" ht="15"/>
    <row r="3783" s="7" customFormat="1" ht="15"/>
    <row r="3784" s="7" customFormat="1" ht="15"/>
    <row r="3785" s="7" customFormat="1" ht="15"/>
    <row r="3786" s="7" customFormat="1" ht="15"/>
    <row r="3787" s="7" customFormat="1" ht="15"/>
    <row r="3788" s="7" customFormat="1" ht="15"/>
    <row r="3789" s="7" customFormat="1" ht="15"/>
    <row r="3790" s="7" customFormat="1" ht="15"/>
    <row r="3791" s="7" customFormat="1" ht="15"/>
    <row r="3792" s="7" customFormat="1" ht="15"/>
    <row r="3793" s="7" customFormat="1" ht="15"/>
    <row r="3794" s="7" customFormat="1" ht="15"/>
    <row r="3795" s="7" customFormat="1" ht="15"/>
    <row r="3796" s="7" customFormat="1" ht="15"/>
    <row r="3797" s="7" customFormat="1" ht="15"/>
    <row r="3798" s="7" customFormat="1" ht="15"/>
    <row r="3799" s="7" customFormat="1" ht="15"/>
    <row r="3800" s="7" customFormat="1" ht="15"/>
    <row r="3801" s="7" customFormat="1" ht="15"/>
    <row r="3802" s="7" customFormat="1" ht="15"/>
    <row r="3803" s="7" customFormat="1" ht="15"/>
    <row r="3804" s="7" customFormat="1" ht="15"/>
    <row r="3805" s="7" customFormat="1" ht="15"/>
    <row r="3806" s="7" customFormat="1" ht="15"/>
    <row r="3807" s="7" customFormat="1" ht="15"/>
    <row r="3808" s="7" customFormat="1" ht="15"/>
    <row r="3809" s="7" customFormat="1" ht="15"/>
    <row r="3810" s="7" customFormat="1" ht="15"/>
    <row r="3811" s="7" customFormat="1" ht="15"/>
    <row r="3812" s="7" customFormat="1" ht="15"/>
    <row r="3813" s="7" customFormat="1" ht="15"/>
    <row r="3814" s="7" customFormat="1" ht="15"/>
    <row r="3815" s="7" customFormat="1" ht="15"/>
    <row r="3816" s="7" customFormat="1" ht="15"/>
    <row r="3817" s="7" customFormat="1" ht="15"/>
    <row r="3818" s="7" customFormat="1" ht="15"/>
    <row r="3819" s="7" customFormat="1" ht="15"/>
    <row r="3820" s="7" customFormat="1" ht="15"/>
    <row r="3821" s="7" customFormat="1" ht="15"/>
    <row r="3822" s="7" customFormat="1" ht="15"/>
    <row r="3823" s="7" customFormat="1" ht="15"/>
    <row r="3824" s="7" customFormat="1" ht="15"/>
    <row r="3825" s="7" customFormat="1" ht="15"/>
    <row r="3826" s="7" customFormat="1" ht="15"/>
    <row r="3827" s="7" customFormat="1" ht="15"/>
    <row r="3828" s="7" customFormat="1" ht="15"/>
    <row r="3829" s="7" customFormat="1" ht="15"/>
    <row r="3830" s="7" customFormat="1" ht="15"/>
    <row r="3831" s="7" customFormat="1" ht="15"/>
    <row r="3832" s="7" customFormat="1" ht="15"/>
    <row r="3833" s="7" customFormat="1" ht="15"/>
    <row r="3834" s="7" customFormat="1" ht="15"/>
    <row r="3835" s="7" customFormat="1" ht="15"/>
    <row r="3836" s="7" customFormat="1" ht="15"/>
    <row r="3837" s="7" customFormat="1" ht="15"/>
    <row r="3838" s="7" customFormat="1" ht="15"/>
    <row r="3839" s="7" customFormat="1" ht="15"/>
    <row r="3840" s="7" customFormat="1" ht="15"/>
    <row r="3841" s="7" customFormat="1" ht="15"/>
    <row r="3842" s="7" customFormat="1" ht="15"/>
    <row r="3843" s="7" customFormat="1" ht="15"/>
    <row r="3844" s="7" customFormat="1" ht="15"/>
    <row r="3845" s="7" customFormat="1" ht="15"/>
    <row r="3846" s="7" customFormat="1" ht="15"/>
    <row r="3847" s="7" customFormat="1" ht="15"/>
    <row r="3848" s="7" customFormat="1" ht="15"/>
    <row r="3849" s="7" customFormat="1" ht="15"/>
    <row r="3850" s="7" customFormat="1" ht="15"/>
    <row r="3851" s="7" customFormat="1" ht="15"/>
    <row r="3852" s="7" customFormat="1" ht="15"/>
    <row r="3853" s="7" customFormat="1" ht="15"/>
    <row r="3854" s="7" customFormat="1" ht="15"/>
    <row r="3855" s="7" customFormat="1" ht="15"/>
    <row r="3856" s="7" customFormat="1" ht="15"/>
    <row r="3857" s="7" customFormat="1" ht="15"/>
    <row r="3858" s="7" customFormat="1" ht="15"/>
    <row r="3859" s="7" customFormat="1" ht="15"/>
    <row r="3860" s="7" customFormat="1" ht="15"/>
    <row r="3861" s="7" customFormat="1" ht="15"/>
    <row r="3862" s="7" customFormat="1" ht="15"/>
    <row r="3863" s="7" customFormat="1" ht="15"/>
    <row r="3864" s="7" customFormat="1" ht="15"/>
    <row r="3865" s="7" customFormat="1" ht="15"/>
    <row r="3866" s="7" customFormat="1" ht="15"/>
    <row r="3867" s="7" customFormat="1" ht="15"/>
    <row r="3868" s="7" customFormat="1" ht="15"/>
    <row r="3869" s="7" customFormat="1" ht="15"/>
    <row r="3870" s="7" customFormat="1" ht="15"/>
    <row r="3871" s="7" customFormat="1" ht="15"/>
    <row r="3872" s="7" customFormat="1" ht="15"/>
    <row r="3873" s="7" customFormat="1" ht="15"/>
    <row r="3874" s="7" customFormat="1" ht="15"/>
    <row r="3875" s="7" customFormat="1" ht="15"/>
    <row r="3876" s="7" customFormat="1" ht="15"/>
    <row r="3877" s="7" customFormat="1" ht="15"/>
    <row r="3878" s="7" customFormat="1" ht="15"/>
    <row r="3879" s="7" customFormat="1" ht="15"/>
    <row r="3880" s="7" customFormat="1" ht="15"/>
    <row r="3881" s="7" customFormat="1" ht="15"/>
    <row r="3882" s="7" customFormat="1" ht="15"/>
    <row r="3883" s="7" customFormat="1" ht="15"/>
    <row r="3884" s="7" customFormat="1" ht="15"/>
    <row r="3885" s="7" customFormat="1" ht="15"/>
    <row r="3886" s="7" customFormat="1" ht="15"/>
    <row r="3887" s="7" customFormat="1" ht="15"/>
    <row r="3888" s="7" customFormat="1" ht="15"/>
    <row r="3889" s="7" customFormat="1" ht="15"/>
    <row r="3890" s="7" customFormat="1" ht="15"/>
    <row r="3891" s="7" customFormat="1" ht="15"/>
    <row r="3892" s="7" customFormat="1" ht="15"/>
    <row r="3893" s="7" customFormat="1" ht="15"/>
    <row r="3894" s="7" customFormat="1" ht="15"/>
    <row r="3895" s="7" customFormat="1" ht="15"/>
    <row r="3896" s="7" customFormat="1" ht="15"/>
    <row r="3897" s="7" customFormat="1" ht="15"/>
    <row r="3898" s="7" customFormat="1" ht="15"/>
    <row r="3899" s="7" customFormat="1" ht="15"/>
    <row r="3900" s="7" customFormat="1" ht="15"/>
    <row r="3901" s="7" customFormat="1" ht="15"/>
    <row r="3902" s="7" customFormat="1" ht="15"/>
    <row r="3903" s="7" customFormat="1" ht="15"/>
    <row r="3904" s="7" customFormat="1" ht="15"/>
    <row r="3905" s="7" customFormat="1" ht="15"/>
    <row r="3906" s="7" customFormat="1" ht="15"/>
    <row r="3907" s="7" customFormat="1" ht="15"/>
    <row r="3908" s="7" customFormat="1" ht="15"/>
    <row r="3909" s="7" customFormat="1" ht="15"/>
    <row r="3910" s="7" customFormat="1" ht="15"/>
    <row r="3911" s="7" customFormat="1" ht="15"/>
    <row r="3912" s="7" customFormat="1" ht="15"/>
    <row r="3913" s="7" customFormat="1" ht="15"/>
    <row r="3914" s="7" customFormat="1" ht="15"/>
    <row r="3915" s="7" customFormat="1" ht="15"/>
    <row r="3916" s="7" customFormat="1" ht="15"/>
    <row r="3917" s="7" customFormat="1" ht="15"/>
    <row r="3918" s="7" customFormat="1" ht="15"/>
    <row r="3919" s="7" customFormat="1" ht="15"/>
    <row r="3920" s="7" customFormat="1" ht="15"/>
    <row r="3921" s="7" customFormat="1" ht="15"/>
    <row r="3922" s="7" customFormat="1" ht="15"/>
    <row r="3923" s="7" customFormat="1" ht="15"/>
    <row r="3924" s="7" customFormat="1" ht="15"/>
    <row r="3925" s="7" customFormat="1" ht="15"/>
    <row r="3926" s="7" customFormat="1" ht="15"/>
    <row r="3927" s="7" customFormat="1" ht="15"/>
    <row r="3928" s="7" customFormat="1" ht="15"/>
    <row r="3929" s="7" customFormat="1" ht="15"/>
    <row r="3930" s="7" customFormat="1" ht="15"/>
    <row r="3931" s="7" customFormat="1" ht="15"/>
    <row r="3932" s="7" customFormat="1" ht="15"/>
    <row r="3933" s="7" customFormat="1" ht="15"/>
    <row r="3934" s="7" customFormat="1" ht="15"/>
    <row r="3935" s="7" customFormat="1" ht="15"/>
    <row r="3936" s="7" customFormat="1" ht="15"/>
    <row r="3937" s="7" customFormat="1" ht="15"/>
    <row r="3938" s="7" customFormat="1" ht="15"/>
    <row r="3939" s="7" customFormat="1" ht="15"/>
    <row r="3940" s="7" customFormat="1" ht="15"/>
    <row r="3941" s="7" customFormat="1" ht="15"/>
    <row r="3942" s="7" customFormat="1" ht="15"/>
    <row r="3943" s="7" customFormat="1" ht="15"/>
    <row r="3944" s="7" customFormat="1" ht="15"/>
    <row r="3945" s="7" customFormat="1" ht="15"/>
    <row r="3946" s="7" customFormat="1" ht="15"/>
    <row r="3947" s="7" customFormat="1" ht="15"/>
    <row r="3948" s="7" customFormat="1" ht="15"/>
    <row r="3949" s="7" customFormat="1" ht="15"/>
    <row r="3950" s="7" customFormat="1" ht="15"/>
    <row r="3951" s="7" customFormat="1" ht="15"/>
    <row r="3952" s="7" customFormat="1" ht="15"/>
    <row r="3953" s="7" customFormat="1" ht="15"/>
    <row r="3954" s="7" customFormat="1" ht="15"/>
    <row r="3955" s="7" customFormat="1" ht="15"/>
    <row r="3956" s="7" customFormat="1" ht="15"/>
    <row r="3957" s="7" customFormat="1" ht="15"/>
    <row r="3958" s="7" customFormat="1" ht="15"/>
    <row r="3959" s="7" customFormat="1" ht="15"/>
    <row r="3960" s="7" customFormat="1" ht="15"/>
    <row r="3961" s="7" customFormat="1" ht="15"/>
    <row r="3962" s="7" customFormat="1" ht="15"/>
    <row r="3963" s="7" customFormat="1" ht="15"/>
    <row r="3964" s="7" customFormat="1" ht="15"/>
    <row r="3965" s="7" customFormat="1" ht="15"/>
    <row r="3966" s="7" customFormat="1" ht="15"/>
    <row r="3967" s="7" customFormat="1" ht="15"/>
    <row r="3968" s="7" customFormat="1" ht="15"/>
    <row r="3969" s="7" customFormat="1" ht="15"/>
    <row r="3970" s="7" customFormat="1" ht="15"/>
    <row r="3971" s="7" customFormat="1" ht="15"/>
    <row r="3972" s="7" customFormat="1" ht="15"/>
    <row r="3973" s="7" customFormat="1" ht="15"/>
    <row r="3974" s="7" customFormat="1" ht="15"/>
    <row r="3975" s="7" customFormat="1" ht="15"/>
    <row r="3976" s="7" customFormat="1" ht="15"/>
    <row r="3977" s="7" customFormat="1" ht="15"/>
    <row r="3978" s="7" customFormat="1" ht="15"/>
    <row r="3979" s="7" customFormat="1" ht="15"/>
    <row r="3980" s="7" customFormat="1" ht="15"/>
    <row r="3981" s="7" customFormat="1" ht="15"/>
    <row r="3982" s="7" customFormat="1" ht="15"/>
    <row r="3983" s="7" customFormat="1" ht="15"/>
    <row r="3984" s="7" customFormat="1" ht="15"/>
    <row r="3985" s="7" customFormat="1" ht="15"/>
    <row r="3986" s="7" customFormat="1" ht="15"/>
    <row r="3987" s="7" customFormat="1" ht="15"/>
    <row r="3988" s="7" customFormat="1" ht="15"/>
    <row r="3989" s="7" customFormat="1" ht="15"/>
    <row r="3990" s="7" customFormat="1" ht="15"/>
  </sheetData>
  <sheetProtection/>
  <mergeCells count="318">
    <mergeCell ref="AR4:BQ4"/>
    <mergeCell ref="A10:BQ10"/>
    <mergeCell ref="A11:BQ11"/>
    <mergeCell ref="A12:BQ12"/>
    <mergeCell ref="F14:M14"/>
    <mergeCell ref="O14:BQ14"/>
    <mergeCell ref="F15:M15"/>
    <mergeCell ref="O15:BO15"/>
    <mergeCell ref="F17:M17"/>
    <mergeCell ref="O17:BO17"/>
    <mergeCell ref="F18:M18"/>
    <mergeCell ref="O18:BO18"/>
    <mergeCell ref="F20:M20"/>
    <mergeCell ref="O20:U20"/>
    <mergeCell ref="X20:BO20"/>
    <mergeCell ref="F21:M21"/>
    <mergeCell ref="O21:U21"/>
    <mergeCell ref="X21:BO21"/>
    <mergeCell ref="BM24:BQ24"/>
    <mergeCell ref="A25:X25"/>
    <mergeCell ref="Y25:AV25"/>
    <mergeCell ref="AW25:BQ25"/>
    <mergeCell ref="AG26:AO26"/>
    <mergeCell ref="AP26:AV26"/>
    <mergeCell ref="A26:H26"/>
    <mergeCell ref="I26:Q26"/>
    <mergeCell ref="AW26:BC26"/>
    <mergeCell ref="BD26:BK26"/>
    <mergeCell ref="BL26:BQ26"/>
    <mergeCell ref="BL27:BQ27"/>
    <mergeCell ref="AW27:BC27"/>
    <mergeCell ref="R26:X26"/>
    <mergeCell ref="Y26:AF26"/>
    <mergeCell ref="A27:H27"/>
    <mergeCell ref="I27:Q27"/>
    <mergeCell ref="R27:X27"/>
    <mergeCell ref="Y27:AF27"/>
    <mergeCell ref="AG27:AO27"/>
    <mergeCell ref="AP27:AV27"/>
    <mergeCell ref="BD27:BK27"/>
    <mergeCell ref="AG28:AO28"/>
    <mergeCell ref="AP28:AV28"/>
    <mergeCell ref="AW28:BC28"/>
    <mergeCell ref="BK33:BQ33"/>
    <mergeCell ref="BL28:BQ28"/>
    <mergeCell ref="BM31:BQ31"/>
    <mergeCell ref="AH32:AY32"/>
    <mergeCell ref="AZ32:BQ32"/>
    <mergeCell ref="BD28:BK28"/>
    <mergeCell ref="A28:H28"/>
    <mergeCell ref="I28:Q28"/>
    <mergeCell ref="R28:X28"/>
    <mergeCell ref="Y28:AF28"/>
    <mergeCell ref="A32:B33"/>
    <mergeCell ref="C32:M33"/>
    <mergeCell ref="N32:AG32"/>
    <mergeCell ref="N33:U33"/>
    <mergeCell ref="V33:AA33"/>
    <mergeCell ref="BK34:BQ34"/>
    <mergeCell ref="AB34:AG34"/>
    <mergeCell ref="AB33:AG33"/>
    <mergeCell ref="AH33:AM33"/>
    <mergeCell ref="AN33:AS33"/>
    <mergeCell ref="AT33:AY33"/>
    <mergeCell ref="AZ33:BE33"/>
    <mergeCell ref="BF33:BJ33"/>
    <mergeCell ref="A35:B35"/>
    <mergeCell ref="C35:M35"/>
    <mergeCell ref="N35:U35"/>
    <mergeCell ref="V35:AA35"/>
    <mergeCell ref="AB35:AG35"/>
    <mergeCell ref="A34:B34"/>
    <mergeCell ref="C34:M34"/>
    <mergeCell ref="N34:U34"/>
    <mergeCell ref="V34:AA34"/>
    <mergeCell ref="AH35:AM35"/>
    <mergeCell ref="AN35:AS35"/>
    <mergeCell ref="AT35:AY35"/>
    <mergeCell ref="AZ35:BE35"/>
    <mergeCell ref="BF35:BJ35"/>
    <mergeCell ref="AH34:AM34"/>
    <mergeCell ref="AN34:AS34"/>
    <mergeCell ref="AT34:AY34"/>
    <mergeCell ref="AZ34:BE34"/>
    <mergeCell ref="BF34:BJ34"/>
    <mergeCell ref="BK35:BQ35"/>
    <mergeCell ref="BL39:BP39"/>
    <mergeCell ref="A40:M41"/>
    <mergeCell ref="N40:AG40"/>
    <mergeCell ref="AH40:AY40"/>
    <mergeCell ref="AZ40:BQ40"/>
    <mergeCell ref="N41:U41"/>
    <mergeCell ref="V41:AA41"/>
    <mergeCell ref="AB41:AG41"/>
    <mergeCell ref="AH41:AM41"/>
    <mergeCell ref="AN41:AS41"/>
    <mergeCell ref="AT41:AY41"/>
    <mergeCell ref="AZ41:BE41"/>
    <mergeCell ref="BF41:BJ41"/>
    <mergeCell ref="BK41:BQ41"/>
    <mergeCell ref="A42:M42"/>
    <mergeCell ref="N42:U42"/>
    <mergeCell ref="V42:AA42"/>
    <mergeCell ref="AB42:AG42"/>
    <mergeCell ref="AH42:AM42"/>
    <mergeCell ref="AN42:AS42"/>
    <mergeCell ref="AT42:AY42"/>
    <mergeCell ref="AZ42:BE42"/>
    <mergeCell ref="BF42:BJ42"/>
    <mergeCell ref="BK42:BQ42"/>
    <mergeCell ref="A46:B47"/>
    <mergeCell ref="C46:Q47"/>
    <mergeCell ref="R46:W47"/>
    <mergeCell ref="X46:AF47"/>
    <mergeCell ref="AG46:AU47"/>
    <mergeCell ref="AV46:BH47"/>
    <mergeCell ref="BI46:BQ47"/>
    <mergeCell ref="A48:B48"/>
    <mergeCell ref="C48:BQ48"/>
    <mergeCell ref="A49:B49"/>
    <mergeCell ref="C49:Q49"/>
    <mergeCell ref="R49:W49"/>
    <mergeCell ref="X49:AF49"/>
    <mergeCell ref="AG49:AU49"/>
    <mergeCell ref="AV49:BH49"/>
    <mergeCell ref="BI49:BQ49"/>
    <mergeCell ref="A50:B50"/>
    <mergeCell ref="C50:BQ50"/>
    <mergeCell ref="A51:B51"/>
    <mergeCell ref="C51:Q51"/>
    <mergeCell ref="R51:W51"/>
    <mergeCell ref="X51:AF51"/>
    <mergeCell ref="AG51:AU51"/>
    <mergeCell ref="AV51:BH51"/>
    <mergeCell ref="BI51:BQ51"/>
    <mergeCell ref="A52:B52"/>
    <mergeCell ref="C52:BQ52"/>
    <mergeCell ref="A53:B53"/>
    <mergeCell ref="C53:Q53"/>
    <mergeCell ref="R53:W53"/>
    <mergeCell ref="X53:AF53"/>
    <mergeCell ref="AG53:AU53"/>
    <mergeCell ref="AV53:BH53"/>
    <mergeCell ref="BI53:BQ53"/>
    <mergeCell ref="A54:B54"/>
    <mergeCell ref="C54:F54"/>
    <mergeCell ref="H54:BQ54"/>
    <mergeCell ref="A55:B55"/>
    <mergeCell ref="C55:Q55"/>
    <mergeCell ref="R55:W55"/>
    <mergeCell ref="X55:AF55"/>
    <mergeCell ref="AG55:AU55"/>
    <mergeCell ref="AV55:BH55"/>
    <mergeCell ref="BI55:BQ55"/>
    <mergeCell ref="A56:B56"/>
    <mergeCell ref="C56:BQ56"/>
    <mergeCell ref="A57:B57"/>
    <mergeCell ref="C57:BQ57"/>
    <mergeCell ref="AG58:AU58"/>
    <mergeCell ref="AV58:BH58"/>
    <mergeCell ref="BI58:BQ58"/>
    <mergeCell ref="A59:B59"/>
    <mergeCell ref="C59:BQ59"/>
    <mergeCell ref="A58:B58"/>
    <mergeCell ref="C58:Q58"/>
    <mergeCell ref="R58:W58"/>
    <mergeCell ref="X58:AF58"/>
    <mergeCell ref="AG60:AU60"/>
    <mergeCell ref="AV60:BH60"/>
    <mergeCell ref="BI60:BQ60"/>
    <mergeCell ref="A61:B61"/>
    <mergeCell ref="C61:BQ61"/>
    <mergeCell ref="A60:B60"/>
    <mergeCell ref="C60:Q60"/>
    <mergeCell ref="R60:W60"/>
    <mergeCell ref="X60:AF60"/>
    <mergeCell ref="AG62:AU62"/>
    <mergeCell ref="AV62:BH62"/>
    <mergeCell ref="BI62:BQ62"/>
    <mergeCell ref="A63:B63"/>
    <mergeCell ref="C63:BQ63"/>
    <mergeCell ref="A62:B62"/>
    <mergeCell ref="C62:Q62"/>
    <mergeCell ref="R62:W62"/>
    <mergeCell ref="X62:AF62"/>
    <mergeCell ref="A64:B64"/>
    <mergeCell ref="C64:Q64"/>
    <mergeCell ref="R64:W64"/>
    <mergeCell ref="X64:AF64"/>
    <mergeCell ref="AG64:AU64"/>
    <mergeCell ref="AV64:BH64"/>
    <mergeCell ref="BI64:BQ64"/>
    <mergeCell ref="D66:BQ66"/>
    <mergeCell ref="B70:BQ70"/>
    <mergeCell ref="A71:C72"/>
    <mergeCell ref="D71:R72"/>
    <mergeCell ref="S71:AD71"/>
    <mergeCell ref="AE71:AP71"/>
    <mergeCell ref="AQ71:BB71"/>
    <mergeCell ref="BC71:BQ72"/>
    <mergeCell ref="S72:V72"/>
    <mergeCell ref="W72:Z72"/>
    <mergeCell ref="AA72:AD72"/>
    <mergeCell ref="AE72:AH72"/>
    <mergeCell ref="AI72:AL72"/>
    <mergeCell ref="AM72:AP72"/>
    <mergeCell ref="AQ72:AT72"/>
    <mergeCell ref="AU72:AX72"/>
    <mergeCell ref="AY72:BB72"/>
    <mergeCell ref="A73:C73"/>
    <mergeCell ref="D73:R73"/>
    <mergeCell ref="S73:V73"/>
    <mergeCell ref="W73:Z73"/>
    <mergeCell ref="AA73:AD73"/>
    <mergeCell ref="AE73:AH73"/>
    <mergeCell ref="AI73:AL73"/>
    <mergeCell ref="AM73:AP73"/>
    <mergeCell ref="AQ73:AT73"/>
    <mergeCell ref="AU73:AX73"/>
    <mergeCell ref="AY73:BB73"/>
    <mergeCell ref="BC73:BQ73"/>
    <mergeCell ref="A74:C74"/>
    <mergeCell ref="D74:R74"/>
    <mergeCell ref="S74:V74"/>
    <mergeCell ref="W74:Z74"/>
    <mergeCell ref="AA74:AD74"/>
    <mergeCell ref="AE74:AH74"/>
    <mergeCell ref="AI74:AL74"/>
    <mergeCell ref="AM74:AP74"/>
    <mergeCell ref="AQ74:AT74"/>
    <mergeCell ref="AU74:AX74"/>
    <mergeCell ref="AY74:BB74"/>
    <mergeCell ref="BC74:BQ74"/>
    <mergeCell ref="A75:C75"/>
    <mergeCell ref="D75:R75"/>
    <mergeCell ref="S75:V75"/>
    <mergeCell ref="W75:Z75"/>
    <mergeCell ref="AA75:AD75"/>
    <mergeCell ref="AE75:AH75"/>
    <mergeCell ref="AI75:AL75"/>
    <mergeCell ref="AM75:AP75"/>
    <mergeCell ref="AQ75:AT75"/>
    <mergeCell ref="AU75:AX75"/>
    <mergeCell ref="AY75:BB75"/>
    <mergeCell ref="BC75:BQ75"/>
    <mergeCell ref="A76:C76"/>
    <mergeCell ref="D76:R76"/>
    <mergeCell ref="S76:V76"/>
    <mergeCell ref="W76:Z76"/>
    <mergeCell ref="AA76:AD76"/>
    <mergeCell ref="AE76:AH76"/>
    <mergeCell ref="AI76:AL76"/>
    <mergeCell ref="AM76:AP76"/>
    <mergeCell ref="AQ76:AT76"/>
    <mergeCell ref="AU76:AX76"/>
    <mergeCell ref="AY76:BB76"/>
    <mergeCell ref="BC76:BQ76"/>
    <mergeCell ref="A77:C77"/>
    <mergeCell ref="D77:R77"/>
    <mergeCell ref="S77:V77"/>
    <mergeCell ref="W77:Z77"/>
    <mergeCell ref="AA77:AD77"/>
    <mergeCell ref="AE77:AH77"/>
    <mergeCell ref="AI77:AL77"/>
    <mergeCell ref="AM77:AP77"/>
    <mergeCell ref="AQ77:AT77"/>
    <mergeCell ref="AU77:AX77"/>
    <mergeCell ref="AY77:BB77"/>
    <mergeCell ref="BC77:BQ77"/>
    <mergeCell ref="A78:C78"/>
    <mergeCell ref="D78:R78"/>
    <mergeCell ref="S78:V78"/>
    <mergeCell ref="W78:Z78"/>
    <mergeCell ref="AA78:AD78"/>
    <mergeCell ref="AE78:AH78"/>
    <mergeCell ref="AI78:AL78"/>
    <mergeCell ref="AM78:AP78"/>
    <mergeCell ref="AQ78:AT78"/>
    <mergeCell ref="AU78:AX78"/>
    <mergeCell ref="AY78:BB78"/>
    <mergeCell ref="BC78:BQ78"/>
    <mergeCell ref="A79:C79"/>
    <mergeCell ref="D79:R79"/>
    <mergeCell ref="S79:V79"/>
    <mergeCell ref="W79:Z79"/>
    <mergeCell ref="AA79:AD79"/>
    <mergeCell ref="AE79:AH79"/>
    <mergeCell ref="AI79:AL79"/>
    <mergeCell ref="AM79:AP79"/>
    <mergeCell ref="AQ79:AT79"/>
    <mergeCell ref="AU79:AX79"/>
    <mergeCell ref="AY79:BB79"/>
    <mergeCell ref="BC79:BQ79"/>
    <mergeCell ref="A80:C80"/>
    <mergeCell ref="D80:R80"/>
    <mergeCell ref="S80:V80"/>
    <mergeCell ref="W80:Z80"/>
    <mergeCell ref="AA80:AD80"/>
    <mergeCell ref="AE80:AH80"/>
    <mergeCell ref="AI80:AL80"/>
    <mergeCell ref="AM80:AP80"/>
    <mergeCell ref="AQ80:AT80"/>
    <mergeCell ref="AU80:AX80"/>
    <mergeCell ref="AY80:BB80"/>
    <mergeCell ref="BC80:BQ80"/>
    <mergeCell ref="D83:U83"/>
    <mergeCell ref="D84:U84"/>
    <mergeCell ref="D85:U85"/>
    <mergeCell ref="V85:AH85"/>
    <mergeCell ref="AK85:AZ85"/>
    <mergeCell ref="V86:AH86"/>
    <mergeCell ref="AK86:AZ86"/>
    <mergeCell ref="D88:U88"/>
    <mergeCell ref="D89:U89"/>
    <mergeCell ref="V89:AH89"/>
    <mergeCell ref="AK89:AZ89"/>
    <mergeCell ref="V90:AH90"/>
    <mergeCell ref="AK90:AZ90"/>
  </mergeCells>
  <printOptions/>
  <pageMargins left="0.3937007874015748" right="0.31496062992125984" top="0.5118110236220472" bottom="0.35433070866141736" header="0.31496062992125984" footer="0.31496062992125984"/>
  <pageSetup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Z119"/>
  <sheetViews>
    <sheetView zoomScalePageLayoutView="0" workbookViewId="0" topLeftCell="I116">
      <selection activeCell="A1" sqref="A1:BU119"/>
    </sheetView>
  </sheetViews>
  <sheetFormatPr defaultColWidth="9.140625" defaultRowHeight="12.75"/>
  <cols>
    <col min="1" max="2" width="2.00390625" style="1" customWidth="1"/>
    <col min="3" max="3" width="7.00390625" style="1" customWidth="1"/>
    <col min="4" max="4" width="9.00390625" style="1" customWidth="1"/>
    <col min="5" max="21" width="2.00390625" style="1" customWidth="1"/>
    <col min="22" max="22" width="2.28125" style="1" customWidth="1"/>
    <col min="23" max="24" width="2.00390625" style="1" customWidth="1"/>
    <col min="25" max="25" width="3.8515625" style="1" customWidth="1"/>
    <col min="26" max="28" width="2.00390625" style="1" customWidth="1"/>
    <col min="29" max="29" width="4.00390625" style="1" customWidth="1"/>
    <col min="30" max="32" width="2.00390625" style="1" customWidth="1"/>
    <col min="33" max="33" width="4.00390625" style="1" customWidth="1"/>
    <col min="34" max="36" width="2.00390625" style="1" customWidth="1"/>
    <col min="37" max="37" width="2.8515625" style="1" customWidth="1"/>
    <col min="38" max="38" width="2.00390625" style="1" customWidth="1"/>
    <col min="39" max="39" width="3.140625" style="1" customWidth="1"/>
    <col min="40" max="40" width="2.00390625" style="1" customWidth="1"/>
    <col min="41" max="41" width="4.140625" style="1" customWidth="1"/>
    <col min="42" max="44" width="2.00390625" style="1" customWidth="1"/>
    <col min="45" max="45" width="4.00390625" style="1" customWidth="1"/>
    <col min="46" max="48" width="2.00390625" style="1" customWidth="1"/>
    <col min="49" max="49" width="4.140625" style="1" customWidth="1"/>
    <col min="50" max="51" width="2.00390625" style="1" customWidth="1"/>
    <col min="52" max="52" width="3.00390625" style="1" customWidth="1"/>
    <col min="53" max="53" width="2.140625" style="1" customWidth="1"/>
    <col min="54" max="54" width="2.00390625" style="1" customWidth="1"/>
    <col min="55" max="55" width="2.7109375" style="1" customWidth="1"/>
    <col min="56" max="56" width="2.00390625" style="1" customWidth="1"/>
    <col min="57" max="57" width="4.140625" style="1" customWidth="1"/>
    <col min="58" max="60" width="2.00390625" style="1" customWidth="1"/>
    <col min="61" max="61" width="4.00390625" style="1" customWidth="1"/>
    <col min="62" max="64" width="2.00390625" style="1" customWidth="1"/>
    <col min="65" max="65" width="4.140625" style="1" customWidth="1"/>
    <col min="66" max="68" width="2.00390625" style="1" customWidth="1"/>
    <col min="69" max="69" width="4.140625" style="1" customWidth="1"/>
    <col min="70" max="70" width="2.00390625" style="1" customWidth="1"/>
    <col min="71" max="71" width="2.8515625" style="1" customWidth="1"/>
    <col min="72" max="72" width="7.421875" style="1" customWidth="1"/>
    <col min="73" max="16384" width="9.140625" style="1" customWidth="1"/>
  </cols>
  <sheetData>
    <row r="1" spans="46:64" ht="15">
      <c r="AT1" s="163" t="s">
        <v>150</v>
      </c>
      <c r="AU1" s="163"/>
      <c r="AV1" s="163"/>
      <c r="AW1" s="163"/>
      <c r="AX1" s="163"/>
      <c r="AY1" s="163"/>
      <c r="AZ1" s="163"/>
      <c r="BA1" s="163"/>
      <c r="BB1" s="163"/>
      <c r="BC1" s="163"/>
      <c r="BD1" s="163"/>
      <c r="BE1" s="163"/>
      <c r="BF1" s="163"/>
      <c r="BG1" s="163"/>
      <c r="BH1" s="163"/>
      <c r="BI1" s="163"/>
      <c r="BJ1" s="163"/>
      <c r="BK1" s="163"/>
      <c r="BL1" s="163"/>
    </row>
    <row r="2" spans="46:71" ht="15">
      <c r="AT2" s="164" t="s">
        <v>151</v>
      </c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164"/>
      <c r="BL2" s="38"/>
      <c r="BM2" s="25"/>
      <c r="BN2" s="25"/>
      <c r="BO2" s="25"/>
      <c r="BP2" s="25"/>
      <c r="BQ2" s="25"/>
      <c r="BR2" s="25"/>
      <c r="BS2" s="25"/>
    </row>
    <row r="3" spans="46:71" ht="15">
      <c r="AT3" s="164" t="s">
        <v>152</v>
      </c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38"/>
      <c r="BL3" s="38"/>
      <c r="BM3" s="25"/>
      <c r="BN3" s="25"/>
      <c r="BO3" s="25"/>
      <c r="BP3" s="25"/>
      <c r="BQ3" s="25"/>
      <c r="BR3" s="25"/>
      <c r="BS3" s="25"/>
    </row>
    <row r="4" spans="46:71" ht="15" customHeight="1" hidden="1">
      <c r="AT4" s="154" t="s">
        <v>35</v>
      </c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</row>
    <row r="5" spans="1:71" ht="9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</row>
    <row r="6" spans="1:71" ht="1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8" ht="15">
      <c r="A7" s="155" t="s">
        <v>118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34"/>
      <c r="BU7" s="34"/>
      <c r="BV7" s="34"/>
      <c r="BW7" s="34"/>
      <c r="BX7" s="34"/>
      <c r="BY7" s="34"/>
      <c r="BZ7" s="34"/>
    </row>
    <row r="8" spans="1:78" ht="15">
      <c r="A8" s="166" t="s">
        <v>241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  <c r="AO8" s="166"/>
      <c r="AP8" s="166"/>
      <c r="AQ8" s="166"/>
      <c r="AR8" s="166"/>
      <c r="AS8" s="166"/>
      <c r="AT8" s="166"/>
      <c r="AU8" s="166"/>
      <c r="AV8" s="166"/>
      <c r="AW8" s="166"/>
      <c r="AX8" s="166"/>
      <c r="AY8" s="166"/>
      <c r="AZ8" s="166"/>
      <c r="BA8" s="166"/>
      <c r="BB8" s="166"/>
      <c r="BC8" s="166"/>
      <c r="BD8" s="166"/>
      <c r="BE8" s="166"/>
      <c r="BF8" s="166"/>
      <c r="BG8" s="166"/>
      <c r="BH8" s="166"/>
      <c r="BI8" s="166"/>
      <c r="BJ8" s="166"/>
      <c r="BK8" s="166"/>
      <c r="BL8" s="166"/>
      <c r="BM8" s="166"/>
      <c r="BN8" s="166"/>
      <c r="BO8" s="166"/>
      <c r="BP8" s="166"/>
      <c r="BQ8" s="166"/>
      <c r="BR8" s="40"/>
      <c r="BS8" s="40"/>
      <c r="BT8" s="40"/>
      <c r="BU8" s="40"/>
      <c r="BV8" s="40"/>
      <c r="BW8" s="40"/>
      <c r="BX8" s="40"/>
      <c r="BY8" s="40"/>
      <c r="BZ8" s="40"/>
    </row>
    <row r="9" spans="1:71" ht="1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</row>
    <row r="10" spans="1:71" ht="15" customHeight="1">
      <c r="A10" s="27"/>
      <c r="B10" s="27"/>
      <c r="C10" s="27"/>
      <c r="D10" s="27"/>
      <c r="E10" s="27"/>
      <c r="F10" s="27" t="s">
        <v>0</v>
      </c>
      <c r="G10" s="27"/>
      <c r="H10" s="156" t="s">
        <v>105</v>
      </c>
      <c r="I10" s="152"/>
      <c r="J10" s="152"/>
      <c r="K10" s="152"/>
      <c r="L10" s="152"/>
      <c r="M10" s="152"/>
      <c r="N10" s="152"/>
      <c r="O10" s="152"/>
      <c r="P10" s="27"/>
      <c r="Q10" s="157" t="s">
        <v>44</v>
      </c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</row>
    <row r="11" spans="1:71" ht="15">
      <c r="A11" s="27"/>
      <c r="B11" s="27"/>
      <c r="C11" s="27"/>
      <c r="D11" s="27"/>
      <c r="E11" s="27"/>
      <c r="F11" s="27"/>
      <c r="G11" s="27"/>
      <c r="H11" s="149" t="s">
        <v>11</v>
      </c>
      <c r="I11" s="149"/>
      <c r="J11" s="149"/>
      <c r="K11" s="149"/>
      <c r="L11" s="149"/>
      <c r="M11" s="149"/>
      <c r="N11" s="149"/>
      <c r="O11" s="149"/>
      <c r="P11" s="29"/>
      <c r="Q11" s="149" t="s">
        <v>1</v>
      </c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  <c r="BI11" s="149"/>
      <c r="BJ11" s="149"/>
      <c r="BK11" s="149"/>
      <c r="BL11" s="149"/>
      <c r="BM11" s="149"/>
      <c r="BN11" s="149"/>
      <c r="BO11" s="149"/>
      <c r="BP11" s="149"/>
      <c r="BQ11" s="149"/>
      <c r="BR11" s="27"/>
      <c r="BS11" s="27"/>
    </row>
    <row r="12" spans="1:71" ht="9.7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</row>
    <row r="13" spans="1:71" ht="15" customHeight="1">
      <c r="A13" s="27"/>
      <c r="B13" s="27"/>
      <c r="C13" s="27"/>
      <c r="D13" s="27"/>
      <c r="E13" s="27"/>
      <c r="F13" s="27" t="s">
        <v>2</v>
      </c>
      <c r="G13" s="27"/>
      <c r="H13" s="152" t="s">
        <v>45</v>
      </c>
      <c r="I13" s="152"/>
      <c r="J13" s="152"/>
      <c r="K13" s="152"/>
      <c r="L13" s="152"/>
      <c r="M13" s="152"/>
      <c r="N13" s="152"/>
      <c r="O13" s="152"/>
      <c r="P13" s="27"/>
      <c r="Q13" s="158" t="s">
        <v>44</v>
      </c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27"/>
      <c r="BS13" s="27"/>
    </row>
    <row r="14" spans="1:71" ht="15">
      <c r="A14" s="27"/>
      <c r="B14" s="27"/>
      <c r="C14" s="27"/>
      <c r="D14" s="27"/>
      <c r="E14" s="27"/>
      <c r="F14" s="27"/>
      <c r="G14" s="27"/>
      <c r="H14" s="149" t="s">
        <v>11</v>
      </c>
      <c r="I14" s="149"/>
      <c r="J14" s="149"/>
      <c r="K14" s="149"/>
      <c r="L14" s="149"/>
      <c r="M14" s="149"/>
      <c r="N14" s="149"/>
      <c r="O14" s="149"/>
      <c r="P14" s="29"/>
      <c r="Q14" s="149" t="s">
        <v>3</v>
      </c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  <c r="BI14" s="149"/>
      <c r="BJ14" s="149"/>
      <c r="BK14" s="149"/>
      <c r="BL14" s="149"/>
      <c r="BM14" s="149"/>
      <c r="BN14" s="149"/>
      <c r="BO14" s="149"/>
      <c r="BP14" s="149"/>
      <c r="BQ14" s="149"/>
      <c r="BR14" s="27"/>
      <c r="BS14" s="27"/>
    </row>
    <row r="15" spans="1:71" ht="1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</row>
    <row r="16" spans="1:71" ht="15" customHeight="1">
      <c r="A16" s="27"/>
      <c r="B16" s="27"/>
      <c r="C16" s="27"/>
      <c r="D16" s="27"/>
      <c r="E16" s="27"/>
      <c r="F16" s="27" t="s">
        <v>4</v>
      </c>
      <c r="G16" s="27"/>
      <c r="H16" s="152" t="s">
        <v>180</v>
      </c>
      <c r="I16" s="152"/>
      <c r="J16" s="152"/>
      <c r="K16" s="152"/>
      <c r="L16" s="152"/>
      <c r="M16" s="152"/>
      <c r="N16" s="152"/>
      <c r="O16" s="152"/>
      <c r="P16" s="30"/>
      <c r="Q16" s="152" t="s">
        <v>106</v>
      </c>
      <c r="R16" s="152"/>
      <c r="S16" s="152"/>
      <c r="T16" s="152"/>
      <c r="U16" s="152"/>
      <c r="V16" s="152"/>
      <c r="W16" s="152"/>
      <c r="X16" s="31"/>
      <c r="Y16" s="31"/>
      <c r="Z16" s="157" t="s">
        <v>181</v>
      </c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157"/>
      <c r="BM16" s="157"/>
      <c r="BN16" s="157"/>
      <c r="BO16" s="157"/>
      <c r="BP16" s="157"/>
      <c r="BQ16" s="157"/>
      <c r="BR16" s="157"/>
      <c r="BS16" s="157"/>
    </row>
    <row r="17" spans="1:71" ht="15">
      <c r="A17" s="27"/>
      <c r="B17" s="27"/>
      <c r="C17" s="27"/>
      <c r="D17" s="27"/>
      <c r="E17" s="27"/>
      <c r="F17" s="27"/>
      <c r="G17" s="27"/>
      <c r="H17" s="149" t="s">
        <v>11</v>
      </c>
      <c r="I17" s="149"/>
      <c r="J17" s="149"/>
      <c r="K17" s="149"/>
      <c r="L17" s="149"/>
      <c r="M17" s="149"/>
      <c r="N17" s="149"/>
      <c r="O17" s="149"/>
      <c r="P17" s="29"/>
      <c r="Q17" s="149" t="s">
        <v>171</v>
      </c>
      <c r="R17" s="149"/>
      <c r="S17" s="149"/>
      <c r="T17" s="149"/>
      <c r="U17" s="149"/>
      <c r="V17" s="149"/>
      <c r="W17" s="149"/>
      <c r="X17" s="32"/>
      <c r="Y17" s="32"/>
      <c r="Z17" s="149" t="s">
        <v>5</v>
      </c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  <c r="BI17" s="149"/>
      <c r="BJ17" s="149"/>
      <c r="BK17" s="149"/>
      <c r="BL17" s="149"/>
      <c r="BM17" s="149"/>
      <c r="BN17" s="149"/>
      <c r="BO17" s="149"/>
      <c r="BP17" s="149"/>
      <c r="BQ17" s="149"/>
      <c r="BR17" s="27"/>
      <c r="BS17" s="27"/>
    </row>
    <row r="18" spans="1:71" ht="9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</row>
    <row r="19" spans="1:71" ht="17.25" customHeight="1">
      <c r="A19" s="27"/>
      <c r="B19" s="27"/>
      <c r="C19" s="27"/>
      <c r="D19" s="27"/>
      <c r="E19" s="27"/>
      <c r="F19" s="1" t="s">
        <v>75</v>
      </c>
      <c r="H19" s="1" t="s">
        <v>119</v>
      </c>
      <c r="U19" s="165" t="s">
        <v>182</v>
      </c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5"/>
      <c r="AW19" s="165"/>
      <c r="AX19" s="165"/>
      <c r="AY19" s="165"/>
      <c r="AZ19" s="165"/>
      <c r="BA19" s="165"/>
      <c r="BB19" s="165"/>
      <c r="BC19" s="165"/>
      <c r="BD19" s="165"/>
      <c r="BE19" s="165"/>
      <c r="BF19" s="165"/>
      <c r="BG19" s="165"/>
      <c r="BH19" s="165"/>
      <c r="BI19" s="165"/>
      <c r="BJ19" s="165"/>
      <c r="BK19" s="165"/>
      <c r="BL19" s="165"/>
      <c r="BM19" s="165"/>
      <c r="BN19" s="165"/>
      <c r="BO19" s="165"/>
      <c r="BP19" s="165"/>
      <c r="BQ19" s="165"/>
      <c r="BR19" s="39"/>
      <c r="BS19" s="39"/>
    </row>
    <row r="20" spans="6:71" ht="15.75" customHeight="1">
      <c r="F20" s="1" t="s">
        <v>6</v>
      </c>
      <c r="H20" s="22" t="s">
        <v>120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</row>
    <row r="21" spans="74:78" ht="8.25" customHeight="1">
      <c r="BV21" s="153"/>
      <c r="BW21" s="153"/>
      <c r="BX21" s="153"/>
      <c r="BY21" s="153"/>
      <c r="BZ21" s="153"/>
    </row>
    <row r="22" spans="6:78" ht="15.75" customHeight="1">
      <c r="F22" s="35" t="s">
        <v>121</v>
      </c>
      <c r="G22" s="35"/>
      <c r="H22" s="1" t="s">
        <v>122</v>
      </c>
      <c r="BV22" s="5"/>
      <c r="BW22" s="5"/>
      <c r="BX22" s="5"/>
      <c r="BY22" s="5"/>
      <c r="BZ22" s="5"/>
    </row>
    <row r="23" spans="1:78" ht="15.75" customHeight="1">
      <c r="A23" s="146" t="s">
        <v>8</v>
      </c>
      <c r="B23" s="146"/>
      <c r="C23" s="146" t="s">
        <v>10</v>
      </c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 t="s">
        <v>123</v>
      </c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 t="s">
        <v>124</v>
      </c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6" t="s">
        <v>79</v>
      </c>
      <c r="BI23" s="146"/>
      <c r="BJ23" s="146"/>
      <c r="BK23" s="146"/>
      <c r="BL23" s="146"/>
      <c r="BM23" s="146"/>
      <c r="BN23" s="146"/>
      <c r="BO23" s="146"/>
      <c r="BP23" s="146"/>
      <c r="BQ23" s="146"/>
      <c r="BR23" s="146"/>
      <c r="BS23" s="146"/>
      <c r="BT23" s="146"/>
      <c r="BU23" s="146"/>
      <c r="BV23" s="26"/>
      <c r="BW23" s="26"/>
      <c r="BX23" s="26"/>
      <c r="BY23" s="26"/>
      <c r="BZ23" s="26"/>
    </row>
    <row r="24" spans="1:78" ht="27" customHeight="1">
      <c r="A24" s="146"/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 t="s">
        <v>12</v>
      </c>
      <c r="X24" s="146"/>
      <c r="Y24" s="146"/>
      <c r="Z24" s="146"/>
      <c r="AA24" s="146"/>
      <c r="AB24" s="146"/>
      <c r="AC24" s="146"/>
      <c r="AD24" s="146" t="s">
        <v>13</v>
      </c>
      <c r="AE24" s="146"/>
      <c r="AF24" s="146"/>
      <c r="AG24" s="146"/>
      <c r="AH24" s="146"/>
      <c r="AI24" s="146"/>
      <c r="AJ24" s="146" t="s">
        <v>81</v>
      </c>
      <c r="AK24" s="146"/>
      <c r="AL24" s="146"/>
      <c r="AM24" s="146"/>
      <c r="AN24" s="146"/>
      <c r="AO24" s="146" t="s">
        <v>12</v>
      </c>
      <c r="AP24" s="146"/>
      <c r="AQ24" s="146"/>
      <c r="AR24" s="146"/>
      <c r="AS24" s="146"/>
      <c r="AT24" s="146"/>
      <c r="AU24" s="146" t="s">
        <v>13</v>
      </c>
      <c r="AV24" s="146"/>
      <c r="AW24" s="146"/>
      <c r="AX24" s="146"/>
      <c r="AY24" s="146"/>
      <c r="AZ24" s="146"/>
      <c r="BA24" s="146"/>
      <c r="BB24" s="146" t="s">
        <v>81</v>
      </c>
      <c r="BC24" s="146"/>
      <c r="BD24" s="146"/>
      <c r="BE24" s="146"/>
      <c r="BF24" s="146"/>
      <c r="BG24" s="146"/>
      <c r="BH24" s="146" t="s">
        <v>12</v>
      </c>
      <c r="BI24" s="146"/>
      <c r="BJ24" s="146"/>
      <c r="BK24" s="146"/>
      <c r="BL24" s="146"/>
      <c r="BM24" s="146"/>
      <c r="BN24" s="146" t="s">
        <v>13</v>
      </c>
      <c r="BO24" s="146"/>
      <c r="BP24" s="146"/>
      <c r="BQ24" s="146"/>
      <c r="BR24" s="146"/>
      <c r="BS24" s="146"/>
      <c r="BT24" s="146" t="s">
        <v>81</v>
      </c>
      <c r="BU24" s="146"/>
      <c r="BV24" s="26"/>
      <c r="BW24" s="26"/>
      <c r="BX24" s="26"/>
      <c r="BY24" s="26"/>
      <c r="BZ24" s="26"/>
    </row>
    <row r="25" spans="1:78" ht="15.75" customHeight="1">
      <c r="A25" s="73">
        <v>1</v>
      </c>
      <c r="B25" s="73"/>
      <c r="C25" s="167" t="s">
        <v>125</v>
      </c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64">
        <f>W28</f>
        <v>1724.4</v>
      </c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>
        <f>W25+AD25</f>
        <v>1724.4</v>
      </c>
      <c r="AK25" s="64"/>
      <c r="AL25" s="64"/>
      <c r="AM25" s="64"/>
      <c r="AN25" s="64"/>
      <c r="AO25" s="64">
        <f>AO28</f>
        <v>1724.4</v>
      </c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>
        <f>AO25+AU25</f>
        <v>1724.4</v>
      </c>
      <c r="BC25" s="64"/>
      <c r="BD25" s="64"/>
      <c r="BE25" s="64"/>
      <c r="BF25" s="64"/>
      <c r="BG25" s="64"/>
      <c r="BH25" s="64">
        <f>AO25-W25</f>
        <v>0</v>
      </c>
      <c r="BI25" s="64"/>
      <c r="BJ25" s="64"/>
      <c r="BK25" s="64"/>
      <c r="BL25" s="64"/>
      <c r="BM25" s="64"/>
      <c r="BN25" s="170"/>
      <c r="BO25" s="170"/>
      <c r="BP25" s="170"/>
      <c r="BQ25" s="170"/>
      <c r="BR25" s="170"/>
      <c r="BS25" s="170"/>
      <c r="BT25" s="170">
        <f>BH25+BN25</f>
        <v>0</v>
      </c>
      <c r="BU25" s="170"/>
      <c r="BV25" s="41"/>
      <c r="BW25" s="41"/>
      <c r="BX25" s="41"/>
      <c r="BY25" s="41"/>
      <c r="BZ25" s="41"/>
    </row>
    <row r="26" spans="1:78" ht="15.75" customHeight="1">
      <c r="A26" s="98"/>
      <c r="B26" s="100"/>
      <c r="C26" s="176" t="s">
        <v>202</v>
      </c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7"/>
      <c r="AX26" s="177"/>
      <c r="AY26" s="177"/>
      <c r="AZ26" s="177"/>
      <c r="BA26" s="177"/>
      <c r="BB26" s="177"/>
      <c r="BC26" s="177"/>
      <c r="BD26" s="177"/>
      <c r="BE26" s="177"/>
      <c r="BF26" s="177"/>
      <c r="BG26" s="177"/>
      <c r="BH26" s="177"/>
      <c r="BI26" s="177"/>
      <c r="BJ26" s="177"/>
      <c r="BK26" s="177"/>
      <c r="BL26" s="177"/>
      <c r="BM26" s="177"/>
      <c r="BN26" s="177"/>
      <c r="BO26" s="177"/>
      <c r="BP26" s="177"/>
      <c r="BQ26" s="177"/>
      <c r="BR26" s="177"/>
      <c r="BS26" s="177"/>
      <c r="BT26" s="177"/>
      <c r="BU26" s="178"/>
      <c r="BV26" s="41"/>
      <c r="BW26" s="41"/>
      <c r="BX26" s="41"/>
      <c r="BY26" s="41"/>
      <c r="BZ26" s="41"/>
    </row>
    <row r="27" spans="1:78" ht="15.75" customHeight="1">
      <c r="A27" s="73"/>
      <c r="B27" s="73"/>
      <c r="C27" s="167" t="s">
        <v>126</v>
      </c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171"/>
      <c r="BO27" s="171"/>
      <c r="BP27" s="171"/>
      <c r="BQ27" s="171"/>
      <c r="BR27" s="171"/>
      <c r="BS27" s="171"/>
      <c r="BT27" s="171"/>
      <c r="BU27" s="171"/>
      <c r="BV27" s="41"/>
      <c r="BW27" s="41"/>
      <c r="BX27" s="41"/>
      <c r="BY27" s="41"/>
      <c r="BZ27" s="41"/>
    </row>
    <row r="28" spans="1:78" ht="63" customHeight="1">
      <c r="A28" s="168" t="s">
        <v>127</v>
      </c>
      <c r="B28" s="168"/>
      <c r="C28" s="289" t="s">
        <v>183</v>
      </c>
      <c r="D28" s="290"/>
      <c r="E28" s="290"/>
      <c r="F28" s="290"/>
      <c r="G28" s="290"/>
      <c r="H28" s="290"/>
      <c r="I28" s="290"/>
      <c r="J28" s="290"/>
      <c r="K28" s="290"/>
      <c r="L28" s="290"/>
      <c r="M28" s="290"/>
      <c r="N28" s="290"/>
      <c r="O28" s="290"/>
      <c r="P28" s="290"/>
      <c r="Q28" s="290"/>
      <c r="R28" s="290"/>
      <c r="S28" s="290"/>
      <c r="T28" s="290"/>
      <c r="U28" s="290"/>
      <c r="V28" s="291"/>
      <c r="W28" s="151">
        <v>1724.4</v>
      </c>
      <c r="X28" s="151"/>
      <c r="Y28" s="151"/>
      <c r="Z28" s="151"/>
      <c r="AA28" s="151"/>
      <c r="AB28" s="151"/>
      <c r="AC28" s="151"/>
      <c r="AD28" s="64"/>
      <c r="AE28" s="73"/>
      <c r="AF28" s="73"/>
      <c r="AG28" s="73"/>
      <c r="AH28" s="73"/>
      <c r="AI28" s="73"/>
      <c r="AJ28" s="64">
        <f>W28</f>
        <v>1724.4</v>
      </c>
      <c r="AK28" s="73"/>
      <c r="AL28" s="73"/>
      <c r="AM28" s="73"/>
      <c r="AN28" s="73"/>
      <c r="AO28" s="64">
        <v>1724.4</v>
      </c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64">
        <f>AO28</f>
        <v>1724.4</v>
      </c>
      <c r="BC28" s="73"/>
      <c r="BD28" s="73"/>
      <c r="BE28" s="73"/>
      <c r="BF28" s="73"/>
      <c r="BG28" s="73"/>
      <c r="BH28" s="64">
        <f>AO28-W28</f>
        <v>0</v>
      </c>
      <c r="BI28" s="73"/>
      <c r="BJ28" s="73"/>
      <c r="BK28" s="73"/>
      <c r="BL28" s="73"/>
      <c r="BM28" s="73"/>
      <c r="BN28" s="171"/>
      <c r="BO28" s="171"/>
      <c r="BP28" s="171"/>
      <c r="BQ28" s="171"/>
      <c r="BR28" s="171"/>
      <c r="BS28" s="171"/>
      <c r="BT28" s="170">
        <f>BH28</f>
        <v>0</v>
      </c>
      <c r="BU28" s="171"/>
      <c r="BV28" s="26"/>
      <c r="BW28" s="26"/>
      <c r="BX28" s="26"/>
      <c r="BY28" s="26"/>
      <c r="BZ28" s="26"/>
    </row>
    <row r="29" spans="1:78" ht="13.5" customHeight="1">
      <c r="A29" s="43"/>
      <c r="B29" s="43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4"/>
      <c r="X29" s="44"/>
      <c r="Y29" s="44"/>
      <c r="Z29" s="44"/>
      <c r="AA29" s="44"/>
      <c r="AB29" s="44"/>
      <c r="AC29" s="44"/>
      <c r="AD29" s="10"/>
      <c r="AE29" s="10"/>
      <c r="AF29" s="10"/>
      <c r="AG29" s="10"/>
      <c r="AH29" s="10"/>
      <c r="AI29" s="10"/>
      <c r="AJ29" s="45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46"/>
      <c r="BO29" s="46"/>
      <c r="BP29" s="46"/>
      <c r="BQ29" s="46"/>
      <c r="BR29" s="46"/>
      <c r="BS29" s="46"/>
      <c r="BT29" s="46"/>
      <c r="BU29" s="46"/>
      <c r="BV29" s="26"/>
      <c r="BW29" s="26"/>
      <c r="BX29" s="26"/>
      <c r="BY29" s="26"/>
      <c r="BZ29" s="26"/>
    </row>
    <row r="30" spans="6:78" ht="15.75" customHeight="1">
      <c r="F30" s="169" t="s">
        <v>130</v>
      </c>
      <c r="G30" s="169"/>
      <c r="H30" s="17" t="s">
        <v>131</v>
      </c>
      <c r="BV30" s="42"/>
      <c r="BW30" s="42"/>
      <c r="BX30" s="42"/>
      <c r="BY30" s="42"/>
      <c r="BZ30" s="42"/>
    </row>
    <row r="31" spans="62:66" ht="15">
      <c r="BJ31" s="172" t="s">
        <v>80</v>
      </c>
      <c r="BK31" s="172"/>
      <c r="BL31" s="172"/>
      <c r="BM31" s="172"/>
      <c r="BN31" s="172"/>
    </row>
    <row r="32" spans="1:78" ht="32.25" customHeight="1">
      <c r="A32" s="250" t="s">
        <v>8</v>
      </c>
      <c r="B32" s="251"/>
      <c r="C32" s="148" t="s">
        <v>10</v>
      </c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 t="s">
        <v>123</v>
      </c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 t="s">
        <v>124</v>
      </c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 t="s">
        <v>79</v>
      </c>
      <c r="BB32" s="148"/>
      <c r="BC32" s="148"/>
      <c r="BD32" s="148"/>
      <c r="BE32" s="148"/>
      <c r="BF32" s="148"/>
      <c r="BG32" s="148"/>
      <c r="BH32" s="148"/>
      <c r="BI32" s="148"/>
      <c r="BJ32" s="148"/>
      <c r="BK32" s="148"/>
      <c r="BL32" s="148"/>
      <c r="BM32" s="148"/>
      <c r="BN32" s="148"/>
      <c r="BO32" s="148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</row>
    <row r="33" spans="1:78" ht="15.75" customHeight="1">
      <c r="A33" s="242" t="s">
        <v>0</v>
      </c>
      <c r="B33" s="243"/>
      <c r="C33" s="286" t="s">
        <v>132</v>
      </c>
      <c r="D33" s="287"/>
      <c r="E33" s="287"/>
      <c r="F33" s="287"/>
      <c r="G33" s="287"/>
      <c r="H33" s="287"/>
      <c r="I33" s="287"/>
      <c r="J33" s="287"/>
      <c r="K33" s="287"/>
      <c r="L33" s="287"/>
      <c r="M33" s="287"/>
      <c r="N33" s="287"/>
      <c r="O33" s="287"/>
      <c r="P33" s="287"/>
      <c r="Q33" s="287"/>
      <c r="R33" s="287"/>
      <c r="S33" s="287"/>
      <c r="T33" s="287"/>
      <c r="U33" s="287"/>
      <c r="V33" s="288"/>
      <c r="W33" s="242" t="s">
        <v>36</v>
      </c>
      <c r="X33" s="243"/>
      <c r="Y33" s="243"/>
      <c r="Z33" s="243"/>
      <c r="AA33" s="243"/>
      <c r="AB33" s="243"/>
      <c r="AC33" s="243"/>
      <c r="AD33" s="243"/>
      <c r="AE33" s="243"/>
      <c r="AF33" s="243"/>
      <c r="AG33" s="243"/>
      <c r="AH33" s="243"/>
      <c r="AI33" s="243"/>
      <c r="AJ33" s="243"/>
      <c r="AK33" s="244"/>
      <c r="AL33" s="242"/>
      <c r="AM33" s="243"/>
      <c r="AN33" s="243"/>
      <c r="AO33" s="243"/>
      <c r="AP33" s="243"/>
      <c r="AQ33" s="243"/>
      <c r="AR33" s="243"/>
      <c r="AS33" s="243"/>
      <c r="AT33" s="243"/>
      <c r="AU33" s="243"/>
      <c r="AV33" s="243"/>
      <c r="AW33" s="243"/>
      <c r="AX33" s="243"/>
      <c r="AY33" s="243"/>
      <c r="AZ33" s="244"/>
      <c r="BA33" s="148" t="s">
        <v>36</v>
      </c>
      <c r="BB33" s="148"/>
      <c r="BC33" s="148"/>
      <c r="BD33" s="148"/>
      <c r="BE33" s="148"/>
      <c r="BF33" s="148"/>
      <c r="BG33" s="148"/>
      <c r="BH33" s="148"/>
      <c r="BI33" s="148"/>
      <c r="BJ33" s="148"/>
      <c r="BK33" s="148"/>
      <c r="BL33" s="148"/>
      <c r="BM33" s="148"/>
      <c r="BN33" s="148"/>
      <c r="BO33" s="148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</row>
    <row r="34" spans="1:78" ht="12.75" customHeight="1">
      <c r="A34" s="242"/>
      <c r="B34" s="243"/>
      <c r="C34" s="286" t="s">
        <v>126</v>
      </c>
      <c r="D34" s="287"/>
      <c r="E34" s="287"/>
      <c r="F34" s="287"/>
      <c r="G34" s="287"/>
      <c r="H34" s="287"/>
      <c r="I34" s="287"/>
      <c r="J34" s="287"/>
      <c r="K34" s="287"/>
      <c r="L34" s="287"/>
      <c r="M34" s="287"/>
      <c r="N34" s="287"/>
      <c r="O34" s="287"/>
      <c r="P34" s="287"/>
      <c r="Q34" s="287"/>
      <c r="R34" s="287"/>
      <c r="S34" s="287"/>
      <c r="T34" s="287"/>
      <c r="U34" s="287"/>
      <c r="V34" s="288"/>
      <c r="W34" s="242"/>
      <c r="X34" s="243"/>
      <c r="Y34" s="243"/>
      <c r="Z34" s="243"/>
      <c r="AA34" s="243"/>
      <c r="AB34" s="243"/>
      <c r="AC34" s="243"/>
      <c r="AD34" s="243"/>
      <c r="AE34" s="243"/>
      <c r="AF34" s="243"/>
      <c r="AG34" s="243"/>
      <c r="AH34" s="243"/>
      <c r="AI34" s="243"/>
      <c r="AJ34" s="243"/>
      <c r="AK34" s="244"/>
      <c r="AL34" s="242"/>
      <c r="AM34" s="243"/>
      <c r="AN34" s="243"/>
      <c r="AO34" s="243"/>
      <c r="AP34" s="243"/>
      <c r="AQ34" s="243"/>
      <c r="AR34" s="243"/>
      <c r="AS34" s="243"/>
      <c r="AT34" s="243"/>
      <c r="AU34" s="243"/>
      <c r="AV34" s="243"/>
      <c r="AW34" s="243"/>
      <c r="AX34" s="243"/>
      <c r="AY34" s="243"/>
      <c r="AZ34" s="244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  <c r="BM34" s="148"/>
      <c r="BN34" s="148"/>
      <c r="BO34" s="148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</row>
    <row r="35" spans="1:78" ht="18.75" customHeight="1">
      <c r="A35" s="284" t="s">
        <v>127</v>
      </c>
      <c r="B35" s="285"/>
      <c r="C35" s="286" t="s">
        <v>133</v>
      </c>
      <c r="D35" s="287"/>
      <c r="E35" s="287"/>
      <c r="F35" s="287"/>
      <c r="G35" s="287"/>
      <c r="H35" s="287"/>
      <c r="I35" s="287"/>
      <c r="J35" s="287"/>
      <c r="K35" s="287"/>
      <c r="L35" s="287"/>
      <c r="M35" s="287"/>
      <c r="N35" s="287"/>
      <c r="O35" s="287"/>
      <c r="P35" s="287"/>
      <c r="Q35" s="287"/>
      <c r="R35" s="287"/>
      <c r="S35" s="287"/>
      <c r="T35" s="287"/>
      <c r="U35" s="287"/>
      <c r="V35" s="288"/>
      <c r="W35" s="242" t="s">
        <v>36</v>
      </c>
      <c r="X35" s="243"/>
      <c r="Y35" s="243"/>
      <c r="Z35" s="243"/>
      <c r="AA35" s="243"/>
      <c r="AB35" s="243"/>
      <c r="AC35" s="243"/>
      <c r="AD35" s="243"/>
      <c r="AE35" s="243"/>
      <c r="AF35" s="243"/>
      <c r="AG35" s="243"/>
      <c r="AH35" s="243"/>
      <c r="AI35" s="243"/>
      <c r="AJ35" s="243"/>
      <c r="AK35" s="244"/>
      <c r="AL35" s="242"/>
      <c r="AM35" s="243"/>
      <c r="AN35" s="243"/>
      <c r="AO35" s="243"/>
      <c r="AP35" s="243"/>
      <c r="AQ35" s="243"/>
      <c r="AR35" s="243"/>
      <c r="AS35" s="243"/>
      <c r="AT35" s="243"/>
      <c r="AU35" s="243"/>
      <c r="AV35" s="243"/>
      <c r="AW35" s="243"/>
      <c r="AX35" s="243"/>
      <c r="AY35" s="243"/>
      <c r="AZ35" s="244"/>
      <c r="BA35" s="148" t="s">
        <v>36</v>
      </c>
      <c r="BB35" s="148"/>
      <c r="BC35" s="148"/>
      <c r="BD35" s="148"/>
      <c r="BE35" s="148"/>
      <c r="BF35" s="148"/>
      <c r="BG35" s="148"/>
      <c r="BH35" s="148"/>
      <c r="BI35" s="148"/>
      <c r="BJ35" s="148"/>
      <c r="BK35" s="148"/>
      <c r="BL35" s="148"/>
      <c r="BM35" s="148"/>
      <c r="BN35" s="148"/>
      <c r="BO35" s="148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</row>
    <row r="36" spans="1:78" ht="17.25" customHeight="1">
      <c r="A36" s="284" t="s">
        <v>128</v>
      </c>
      <c r="B36" s="285"/>
      <c r="C36" s="286" t="s">
        <v>134</v>
      </c>
      <c r="D36" s="287"/>
      <c r="E36" s="287"/>
      <c r="F36" s="287"/>
      <c r="G36" s="287"/>
      <c r="H36" s="287"/>
      <c r="I36" s="287"/>
      <c r="J36" s="287"/>
      <c r="K36" s="287"/>
      <c r="L36" s="287"/>
      <c r="M36" s="287"/>
      <c r="N36" s="287"/>
      <c r="O36" s="287"/>
      <c r="P36" s="287"/>
      <c r="Q36" s="287"/>
      <c r="R36" s="287"/>
      <c r="S36" s="287"/>
      <c r="T36" s="287"/>
      <c r="U36" s="287"/>
      <c r="V36" s="288"/>
      <c r="W36" s="242" t="s">
        <v>36</v>
      </c>
      <c r="X36" s="243"/>
      <c r="Y36" s="243"/>
      <c r="Z36" s="243"/>
      <c r="AA36" s="243"/>
      <c r="AB36" s="243"/>
      <c r="AC36" s="243"/>
      <c r="AD36" s="243"/>
      <c r="AE36" s="243"/>
      <c r="AF36" s="243"/>
      <c r="AG36" s="243"/>
      <c r="AH36" s="243"/>
      <c r="AI36" s="243"/>
      <c r="AJ36" s="243"/>
      <c r="AK36" s="244"/>
      <c r="AL36" s="242"/>
      <c r="AM36" s="243"/>
      <c r="AN36" s="243"/>
      <c r="AO36" s="243"/>
      <c r="AP36" s="243"/>
      <c r="AQ36" s="243"/>
      <c r="AR36" s="243"/>
      <c r="AS36" s="243"/>
      <c r="AT36" s="243"/>
      <c r="AU36" s="243"/>
      <c r="AV36" s="243"/>
      <c r="AW36" s="243"/>
      <c r="AX36" s="243"/>
      <c r="AY36" s="243"/>
      <c r="AZ36" s="244"/>
      <c r="BA36" s="148" t="s">
        <v>36</v>
      </c>
      <c r="BB36" s="148"/>
      <c r="BC36" s="148"/>
      <c r="BD36" s="148"/>
      <c r="BE36" s="148"/>
      <c r="BF36" s="148"/>
      <c r="BG36" s="148"/>
      <c r="BH36" s="148"/>
      <c r="BI36" s="148"/>
      <c r="BJ36" s="148"/>
      <c r="BK36" s="148"/>
      <c r="BL36" s="148"/>
      <c r="BM36" s="148"/>
      <c r="BN36" s="148"/>
      <c r="BO36" s="148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</row>
    <row r="37" spans="1:78" ht="17.25" customHeight="1">
      <c r="A37" s="284" t="s">
        <v>22</v>
      </c>
      <c r="B37" s="285"/>
      <c r="C37" s="286" t="s">
        <v>135</v>
      </c>
      <c r="D37" s="287"/>
      <c r="E37" s="287"/>
      <c r="F37" s="287"/>
      <c r="G37" s="287"/>
      <c r="H37" s="287"/>
      <c r="I37" s="287"/>
      <c r="J37" s="287"/>
      <c r="K37" s="287"/>
      <c r="L37" s="287"/>
      <c r="M37" s="287"/>
      <c r="N37" s="287"/>
      <c r="O37" s="287"/>
      <c r="P37" s="287"/>
      <c r="Q37" s="287"/>
      <c r="R37" s="287"/>
      <c r="S37" s="287"/>
      <c r="T37" s="287"/>
      <c r="U37" s="287"/>
      <c r="V37" s="288"/>
      <c r="W37" s="242"/>
      <c r="X37" s="243"/>
      <c r="Y37" s="243"/>
      <c r="Z37" s="243"/>
      <c r="AA37" s="243"/>
      <c r="AB37" s="243"/>
      <c r="AC37" s="243"/>
      <c r="AD37" s="243"/>
      <c r="AE37" s="243"/>
      <c r="AF37" s="243"/>
      <c r="AG37" s="243"/>
      <c r="AH37" s="243"/>
      <c r="AI37" s="243"/>
      <c r="AJ37" s="243"/>
      <c r="AK37" s="244"/>
      <c r="AL37" s="242"/>
      <c r="AM37" s="243"/>
      <c r="AN37" s="243"/>
      <c r="AO37" s="243"/>
      <c r="AP37" s="243"/>
      <c r="AQ37" s="243"/>
      <c r="AR37" s="243"/>
      <c r="AS37" s="243"/>
      <c r="AT37" s="243"/>
      <c r="AU37" s="243"/>
      <c r="AV37" s="243"/>
      <c r="AW37" s="243"/>
      <c r="AX37" s="243"/>
      <c r="AY37" s="243"/>
      <c r="AZ37" s="244"/>
      <c r="BA37" s="148"/>
      <c r="BB37" s="148"/>
      <c r="BC37" s="148"/>
      <c r="BD37" s="148"/>
      <c r="BE37" s="148"/>
      <c r="BF37" s="148"/>
      <c r="BG37" s="148"/>
      <c r="BH37" s="148"/>
      <c r="BI37" s="148"/>
      <c r="BJ37" s="148"/>
      <c r="BK37" s="148"/>
      <c r="BL37" s="148"/>
      <c r="BM37" s="148"/>
      <c r="BN37" s="148"/>
      <c r="BO37" s="148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</row>
    <row r="38" spans="1:78" ht="13.5" customHeight="1">
      <c r="A38" s="284"/>
      <c r="B38" s="285"/>
      <c r="C38" s="286" t="s">
        <v>126</v>
      </c>
      <c r="D38" s="287"/>
      <c r="E38" s="287"/>
      <c r="F38" s="287"/>
      <c r="G38" s="287"/>
      <c r="H38" s="287"/>
      <c r="I38" s="287"/>
      <c r="J38" s="287"/>
      <c r="K38" s="287"/>
      <c r="L38" s="287"/>
      <c r="M38" s="287"/>
      <c r="N38" s="287"/>
      <c r="O38" s="287"/>
      <c r="P38" s="287"/>
      <c r="Q38" s="287"/>
      <c r="R38" s="287"/>
      <c r="S38" s="287"/>
      <c r="T38" s="287"/>
      <c r="U38" s="287"/>
      <c r="V38" s="288"/>
      <c r="W38" s="242"/>
      <c r="X38" s="243"/>
      <c r="Y38" s="243"/>
      <c r="Z38" s="243"/>
      <c r="AA38" s="243"/>
      <c r="AB38" s="243"/>
      <c r="AC38" s="243"/>
      <c r="AD38" s="243"/>
      <c r="AE38" s="243"/>
      <c r="AF38" s="243"/>
      <c r="AG38" s="243"/>
      <c r="AH38" s="243"/>
      <c r="AI38" s="243"/>
      <c r="AJ38" s="243"/>
      <c r="AK38" s="244"/>
      <c r="AL38" s="242"/>
      <c r="AM38" s="243"/>
      <c r="AN38" s="243"/>
      <c r="AO38" s="243"/>
      <c r="AP38" s="243"/>
      <c r="AQ38" s="243"/>
      <c r="AR38" s="243"/>
      <c r="AS38" s="243"/>
      <c r="AT38" s="243"/>
      <c r="AU38" s="243"/>
      <c r="AV38" s="243"/>
      <c r="AW38" s="243"/>
      <c r="AX38" s="243"/>
      <c r="AY38" s="243"/>
      <c r="AZ38" s="244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8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</row>
    <row r="39" spans="1:78" ht="15" customHeight="1">
      <c r="A39" s="284" t="s">
        <v>136</v>
      </c>
      <c r="B39" s="285"/>
      <c r="C39" s="286" t="s">
        <v>137</v>
      </c>
      <c r="D39" s="287"/>
      <c r="E39" s="287"/>
      <c r="F39" s="287"/>
      <c r="G39" s="287"/>
      <c r="H39" s="287"/>
      <c r="I39" s="287"/>
      <c r="J39" s="287"/>
      <c r="K39" s="287"/>
      <c r="L39" s="287"/>
      <c r="M39" s="287"/>
      <c r="N39" s="287"/>
      <c r="O39" s="287"/>
      <c r="P39" s="287"/>
      <c r="Q39" s="287"/>
      <c r="R39" s="287"/>
      <c r="S39" s="287"/>
      <c r="T39" s="287"/>
      <c r="U39" s="287"/>
      <c r="V39" s="288"/>
      <c r="W39" s="242"/>
      <c r="X39" s="243"/>
      <c r="Y39" s="243"/>
      <c r="Z39" s="243"/>
      <c r="AA39" s="243"/>
      <c r="AB39" s="243"/>
      <c r="AC39" s="243"/>
      <c r="AD39" s="243"/>
      <c r="AE39" s="243"/>
      <c r="AF39" s="243"/>
      <c r="AG39" s="243"/>
      <c r="AH39" s="243"/>
      <c r="AI39" s="243"/>
      <c r="AJ39" s="243"/>
      <c r="AK39" s="244"/>
      <c r="AL39" s="242"/>
      <c r="AM39" s="243"/>
      <c r="AN39" s="243"/>
      <c r="AO39" s="243"/>
      <c r="AP39" s="243"/>
      <c r="AQ39" s="243"/>
      <c r="AR39" s="243"/>
      <c r="AS39" s="243"/>
      <c r="AT39" s="243"/>
      <c r="AU39" s="243"/>
      <c r="AV39" s="243"/>
      <c r="AW39" s="243"/>
      <c r="AX39" s="243"/>
      <c r="AY39" s="243"/>
      <c r="AZ39" s="244"/>
      <c r="BA39" s="148"/>
      <c r="BB39" s="148"/>
      <c r="BC39" s="148"/>
      <c r="BD39" s="148"/>
      <c r="BE39" s="148"/>
      <c r="BF39" s="148"/>
      <c r="BG39" s="148"/>
      <c r="BH39" s="148"/>
      <c r="BI39" s="148"/>
      <c r="BJ39" s="148"/>
      <c r="BK39" s="148"/>
      <c r="BL39" s="148"/>
      <c r="BM39" s="148"/>
      <c r="BN39" s="148"/>
      <c r="BO39" s="148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</row>
    <row r="40" spans="1:78" ht="13.5" customHeight="1">
      <c r="A40" s="284" t="s">
        <v>138</v>
      </c>
      <c r="B40" s="285"/>
      <c r="C40" s="286" t="s">
        <v>140</v>
      </c>
      <c r="D40" s="287"/>
      <c r="E40" s="287"/>
      <c r="F40" s="287"/>
      <c r="G40" s="287"/>
      <c r="H40" s="287"/>
      <c r="I40" s="287"/>
      <c r="J40" s="287"/>
      <c r="K40" s="287"/>
      <c r="L40" s="287"/>
      <c r="M40" s="287"/>
      <c r="N40" s="287"/>
      <c r="O40" s="287"/>
      <c r="P40" s="287"/>
      <c r="Q40" s="287"/>
      <c r="R40" s="287"/>
      <c r="S40" s="287"/>
      <c r="T40" s="287"/>
      <c r="U40" s="287"/>
      <c r="V40" s="288"/>
      <c r="W40" s="242"/>
      <c r="X40" s="243"/>
      <c r="Y40" s="243"/>
      <c r="Z40" s="243"/>
      <c r="AA40" s="243"/>
      <c r="AB40" s="243"/>
      <c r="AC40" s="243"/>
      <c r="AD40" s="243"/>
      <c r="AE40" s="243"/>
      <c r="AF40" s="243"/>
      <c r="AG40" s="243"/>
      <c r="AH40" s="243"/>
      <c r="AI40" s="243"/>
      <c r="AJ40" s="243"/>
      <c r="AK40" s="244"/>
      <c r="AL40" s="242"/>
      <c r="AM40" s="243"/>
      <c r="AN40" s="243"/>
      <c r="AO40" s="243"/>
      <c r="AP40" s="243"/>
      <c r="AQ40" s="243"/>
      <c r="AR40" s="243"/>
      <c r="AS40" s="243"/>
      <c r="AT40" s="243"/>
      <c r="AU40" s="243"/>
      <c r="AV40" s="243"/>
      <c r="AW40" s="243"/>
      <c r="AX40" s="243"/>
      <c r="AY40" s="243"/>
      <c r="AZ40" s="244"/>
      <c r="BA40" s="148"/>
      <c r="BB40" s="148"/>
      <c r="BC40" s="148"/>
      <c r="BD40" s="148"/>
      <c r="BE40" s="148"/>
      <c r="BF40" s="148"/>
      <c r="BG40" s="148"/>
      <c r="BH40" s="148"/>
      <c r="BI40" s="148"/>
      <c r="BJ40" s="148"/>
      <c r="BK40" s="148"/>
      <c r="BL40" s="148"/>
      <c r="BM40" s="148"/>
      <c r="BN40" s="148"/>
      <c r="BO40" s="148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</row>
    <row r="41" spans="1:78" ht="16.5" customHeight="1">
      <c r="A41" s="284" t="s">
        <v>139</v>
      </c>
      <c r="B41" s="285"/>
      <c r="C41" s="286" t="s">
        <v>141</v>
      </c>
      <c r="D41" s="287"/>
      <c r="E41" s="287"/>
      <c r="F41" s="287"/>
      <c r="G41" s="287"/>
      <c r="H41" s="287"/>
      <c r="I41" s="287"/>
      <c r="J41" s="287"/>
      <c r="K41" s="287"/>
      <c r="L41" s="287"/>
      <c r="M41" s="287"/>
      <c r="N41" s="287"/>
      <c r="O41" s="287"/>
      <c r="P41" s="287"/>
      <c r="Q41" s="287"/>
      <c r="R41" s="287"/>
      <c r="S41" s="287"/>
      <c r="T41" s="287"/>
      <c r="U41" s="287"/>
      <c r="V41" s="288"/>
      <c r="W41" s="242"/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243"/>
      <c r="AJ41" s="243"/>
      <c r="AK41" s="244"/>
      <c r="AL41" s="242"/>
      <c r="AM41" s="243"/>
      <c r="AN41" s="243"/>
      <c r="AO41" s="243"/>
      <c r="AP41" s="243"/>
      <c r="AQ41" s="243"/>
      <c r="AR41" s="243"/>
      <c r="AS41" s="243"/>
      <c r="AT41" s="243"/>
      <c r="AU41" s="243"/>
      <c r="AV41" s="243"/>
      <c r="AW41" s="243"/>
      <c r="AX41" s="243"/>
      <c r="AY41" s="243"/>
      <c r="AZ41" s="244"/>
      <c r="BA41" s="148"/>
      <c r="BB41" s="148"/>
      <c r="BC41" s="148"/>
      <c r="BD41" s="148"/>
      <c r="BE41" s="148"/>
      <c r="BF41" s="148"/>
      <c r="BG41" s="148"/>
      <c r="BH41" s="148"/>
      <c r="BI41" s="148"/>
      <c r="BJ41" s="148"/>
      <c r="BK41" s="148"/>
      <c r="BL41" s="148"/>
      <c r="BM41" s="148"/>
      <c r="BN41" s="148"/>
      <c r="BO41" s="148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</row>
    <row r="42" spans="1:78" ht="19.5" customHeight="1">
      <c r="A42" s="284" t="s">
        <v>142</v>
      </c>
      <c r="B42" s="285"/>
      <c r="C42" s="286" t="s">
        <v>143</v>
      </c>
      <c r="D42" s="287"/>
      <c r="E42" s="287"/>
      <c r="F42" s="287"/>
      <c r="G42" s="287"/>
      <c r="H42" s="287"/>
      <c r="I42" s="287"/>
      <c r="J42" s="287"/>
      <c r="K42" s="287"/>
      <c r="L42" s="287"/>
      <c r="M42" s="287"/>
      <c r="N42" s="287"/>
      <c r="O42" s="287"/>
      <c r="P42" s="287"/>
      <c r="Q42" s="287"/>
      <c r="R42" s="287"/>
      <c r="S42" s="287"/>
      <c r="T42" s="287"/>
      <c r="U42" s="287"/>
      <c r="V42" s="288"/>
      <c r="W42" s="242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43"/>
      <c r="AJ42" s="243"/>
      <c r="AK42" s="244"/>
      <c r="AL42" s="242"/>
      <c r="AM42" s="243"/>
      <c r="AN42" s="243"/>
      <c r="AO42" s="243"/>
      <c r="AP42" s="243"/>
      <c r="AQ42" s="243"/>
      <c r="AR42" s="243"/>
      <c r="AS42" s="243"/>
      <c r="AT42" s="243"/>
      <c r="AU42" s="243"/>
      <c r="AV42" s="243"/>
      <c r="AW42" s="243"/>
      <c r="AX42" s="243"/>
      <c r="AY42" s="243"/>
      <c r="AZ42" s="244"/>
      <c r="BA42" s="148"/>
      <c r="BB42" s="148"/>
      <c r="BC42" s="148"/>
      <c r="BD42" s="148"/>
      <c r="BE42" s="148"/>
      <c r="BF42" s="148"/>
      <c r="BG42" s="148"/>
      <c r="BH42" s="148"/>
      <c r="BI42" s="148"/>
      <c r="BJ42" s="148"/>
      <c r="BK42" s="148"/>
      <c r="BL42" s="148"/>
      <c r="BM42" s="148"/>
      <c r="BN42" s="148"/>
      <c r="BO42" s="148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</row>
    <row r="43" spans="1:78" ht="15" customHeight="1">
      <c r="A43" s="284"/>
      <c r="B43" s="285"/>
      <c r="C43" s="286" t="s">
        <v>129</v>
      </c>
      <c r="D43" s="287"/>
      <c r="E43" s="287"/>
      <c r="F43" s="287"/>
      <c r="G43" s="287"/>
      <c r="H43" s="287"/>
      <c r="I43" s="287"/>
      <c r="J43" s="287"/>
      <c r="K43" s="287"/>
      <c r="L43" s="287"/>
      <c r="M43" s="287"/>
      <c r="N43" s="287"/>
      <c r="O43" s="287"/>
      <c r="P43" s="287"/>
      <c r="Q43" s="287"/>
      <c r="R43" s="287"/>
      <c r="S43" s="287"/>
      <c r="T43" s="287"/>
      <c r="U43" s="287"/>
      <c r="V43" s="288"/>
      <c r="W43" s="242"/>
      <c r="X43" s="243"/>
      <c r="Y43" s="243"/>
      <c r="Z43" s="243"/>
      <c r="AA43" s="243"/>
      <c r="AB43" s="243"/>
      <c r="AC43" s="243"/>
      <c r="AD43" s="243"/>
      <c r="AE43" s="243"/>
      <c r="AF43" s="243"/>
      <c r="AG43" s="243"/>
      <c r="AH43" s="243"/>
      <c r="AI43" s="243"/>
      <c r="AJ43" s="243"/>
      <c r="AK43" s="244"/>
      <c r="AL43" s="242"/>
      <c r="AM43" s="243"/>
      <c r="AN43" s="243"/>
      <c r="AO43" s="243"/>
      <c r="AP43" s="243"/>
      <c r="AQ43" s="243"/>
      <c r="AR43" s="243"/>
      <c r="AS43" s="243"/>
      <c r="AT43" s="243"/>
      <c r="AU43" s="243"/>
      <c r="AV43" s="243"/>
      <c r="AW43" s="243"/>
      <c r="AX43" s="243"/>
      <c r="AY43" s="243"/>
      <c r="AZ43" s="244"/>
      <c r="BA43" s="148"/>
      <c r="BB43" s="148"/>
      <c r="BC43" s="148"/>
      <c r="BD43" s="148"/>
      <c r="BE43" s="148"/>
      <c r="BF43" s="148"/>
      <c r="BG43" s="148"/>
      <c r="BH43" s="148"/>
      <c r="BI43" s="148"/>
      <c r="BJ43" s="148"/>
      <c r="BK43" s="148"/>
      <c r="BL43" s="148"/>
      <c r="BM43" s="148"/>
      <c r="BN43" s="148"/>
      <c r="BO43" s="148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</row>
    <row r="44" spans="1:78" ht="22.5" customHeight="1">
      <c r="A44" s="284" t="s">
        <v>23</v>
      </c>
      <c r="B44" s="285"/>
      <c r="C44" s="286" t="s">
        <v>144</v>
      </c>
      <c r="D44" s="287"/>
      <c r="E44" s="287"/>
      <c r="F44" s="287"/>
      <c r="G44" s="287"/>
      <c r="H44" s="287"/>
      <c r="I44" s="287"/>
      <c r="J44" s="287"/>
      <c r="K44" s="287"/>
      <c r="L44" s="287"/>
      <c r="M44" s="287"/>
      <c r="N44" s="287"/>
      <c r="O44" s="287"/>
      <c r="P44" s="287"/>
      <c r="Q44" s="287"/>
      <c r="R44" s="287"/>
      <c r="S44" s="287"/>
      <c r="T44" s="287"/>
      <c r="U44" s="287"/>
      <c r="V44" s="288"/>
      <c r="W44" s="242" t="s">
        <v>36</v>
      </c>
      <c r="X44" s="243"/>
      <c r="Y44" s="243"/>
      <c r="Z44" s="243"/>
      <c r="AA44" s="243"/>
      <c r="AB44" s="243"/>
      <c r="AC44" s="243"/>
      <c r="AD44" s="243"/>
      <c r="AE44" s="243"/>
      <c r="AF44" s="243"/>
      <c r="AG44" s="243"/>
      <c r="AH44" s="243"/>
      <c r="AI44" s="243"/>
      <c r="AJ44" s="243"/>
      <c r="AK44" s="244"/>
      <c r="AL44" s="242"/>
      <c r="AM44" s="243"/>
      <c r="AN44" s="243"/>
      <c r="AO44" s="243"/>
      <c r="AP44" s="243"/>
      <c r="AQ44" s="243"/>
      <c r="AR44" s="243"/>
      <c r="AS44" s="243"/>
      <c r="AT44" s="243"/>
      <c r="AU44" s="243"/>
      <c r="AV44" s="243"/>
      <c r="AW44" s="243"/>
      <c r="AX44" s="243"/>
      <c r="AY44" s="243"/>
      <c r="AZ44" s="244"/>
      <c r="BA44" s="148"/>
      <c r="BB44" s="148"/>
      <c r="BC44" s="148"/>
      <c r="BD44" s="148"/>
      <c r="BE44" s="148"/>
      <c r="BF44" s="148"/>
      <c r="BG44" s="148"/>
      <c r="BH44" s="148"/>
      <c r="BI44" s="148"/>
      <c r="BJ44" s="148"/>
      <c r="BK44" s="148"/>
      <c r="BL44" s="148"/>
      <c r="BM44" s="148"/>
      <c r="BN44" s="148"/>
      <c r="BO44" s="148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</row>
    <row r="45" spans="1:78" ht="18" customHeight="1">
      <c r="A45" s="284"/>
      <c r="B45" s="285"/>
      <c r="C45" s="286" t="s">
        <v>126</v>
      </c>
      <c r="D45" s="287"/>
      <c r="E45" s="287"/>
      <c r="F45" s="287"/>
      <c r="G45" s="287"/>
      <c r="H45" s="287"/>
      <c r="I45" s="287"/>
      <c r="J45" s="287"/>
      <c r="K45" s="287"/>
      <c r="L45" s="287"/>
      <c r="M45" s="287"/>
      <c r="N45" s="287"/>
      <c r="O45" s="287"/>
      <c r="P45" s="287"/>
      <c r="Q45" s="287"/>
      <c r="R45" s="287"/>
      <c r="S45" s="287"/>
      <c r="T45" s="287"/>
      <c r="U45" s="287"/>
      <c r="V45" s="288"/>
      <c r="W45" s="242"/>
      <c r="X45" s="243"/>
      <c r="Y45" s="243"/>
      <c r="Z45" s="243"/>
      <c r="AA45" s="243"/>
      <c r="AB45" s="243"/>
      <c r="AC45" s="243"/>
      <c r="AD45" s="243"/>
      <c r="AE45" s="243"/>
      <c r="AF45" s="243"/>
      <c r="AG45" s="243"/>
      <c r="AH45" s="243"/>
      <c r="AI45" s="243"/>
      <c r="AJ45" s="243"/>
      <c r="AK45" s="244"/>
      <c r="AL45" s="242"/>
      <c r="AM45" s="243"/>
      <c r="AN45" s="243"/>
      <c r="AO45" s="243"/>
      <c r="AP45" s="243"/>
      <c r="AQ45" s="243"/>
      <c r="AR45" s="243"/>
      <c r="AS45" s="243"/>
      <c r="AT45" s="243"/>
      <c r="AU45" s="243"/>
      <c r="AV45" s="243"/>
      <c r="AW45" s="243"/>
      <c r="AX45" s="243"/>
      <c r="AY45" s="243"/>
      <c r="AZ45" s="244"/>
      <c r="BA45" s="148"/>
      <c r="BB45" s="148"/>
      <c r="BC45" s="148"/>
      <c r="BD45" s="148"/>
      <c r="BE45" s="148"/>
      <c r="BF45" s="148"/>
      <c r="BG45" s="148"/>
      <c r="BH45" s="148"/>
      <c r="BI45" s="148"/>
      <c r="BJ45" s="148"/>
      <c r="BK45" s="148"/>
      <c r="BL45" s="148"/>
      <c r="BM45" s="148"/>
      <c r="BN45" s="148"/>
      <c r="BO45" s="148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</row>
    <row r="46" spans="1:78" ht="26.25" customHeight="1">
      <c r="A46" s="284" t="s">
        <v>145</v>
      </c>
      <c r="B46" s="285"/>
      <c r="C46" s="286" t="s">
        <v>133</v>
      </c>
      <c r="D46" s="287"/>
      <c r="E46" s="287"/>
      <c r="F46" s="287"/>
      <c r="G46" s="287"/>
      <c r="H46" s="287"/>
      <c r="I46" s="287"/>
      <c r="J46" s="287"/>
      <c r="K46" s="287"/>
      <c r="L46" s="287"/>
      <c r="M46" s="287"/>
      <c r="N46" s="287"/>
      <c r="O46" s="287"/>
      <c r="P46" s="287"/>
      <c r="Q46" s="287"/>
      <c r="R46" s="287"/>
      <c r="S46" s="287"/>
      <c r="T46" s="287"/>
      <c r="U46" s="287"/>
      <c r="V46" s="288"/>
      <c r="W46" s="242" t="s">
        <v>36</v>
      </c>
      <c r="X46" s="243"/>
      <c r="Y46" s="243"/>
      <c r="Z46" s="243"/>
      <c r="AA46" s="243"/>
      <c r="AB46" s="243"/>
      <c r="AC46" s="243"/>
      <c r="AD46" s="243"/>
      <c r="AE46" s="243"/>
      <c r="AF46" s="243"/>
      <c r="AG46" s="243"/>
      <c r="AH46" s="243"/>
      <c r="AI46" s="243"/>
      <c r="AJ46" s="243"/>
      <c r="AK46" s="244"/>
      <c r="AL46" s="242"/>
      <c r="AM46" s="243"/>
      <c r="AN46" s="243"/>
      <c r="AO46" s="243"/>
      <c r="AP46" s="243"/>
      <c r="AQ46" s="243"/>
      <c r="AR46" s="243"/>
      <c r="AS46" s="243"/>
      <c r="AT46" s="243"/>
      <c r="AU46" s="243"/>
      <c r="AV46" s="243"/>
      <c r="AW46" s="243"/>
      <c r="AX46" s="243"/>
      <c r="AY46" s="243"/>
      <c r="AZ46" s="244"/>
      <c r="BA46" s="148"/>
      <c r="BB46" s="148"/>
      <c r="BC46" s="148"/>
      <c r="BD46" s="148"/>
      <c r="BE46" s="148"/>
      <c r="BF46" s="148"/>
      <c r="BG46" s="148"/>
      <c r="BH46" s="148"/>
      <c r="BI46" s="148"/>
      <c r="BJ46" s="148"/>
      <c r="BK46" s="148"/>
      <c r="BL46" s="148"/>
      <c r="BM46" s="148"/>
      <c r="BN46" s="148"/>
      <c r="BO46" s="148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</row>
    <row r="47" spans="1:78" ht="21.75" customHeight="1">
      <c r="A47" s="284" t="s">
        <v>146</v>
      </c>
      <c r="B47" s="285"/>
      <c r="C47" s="286" t="s">
        <v>134</v>
      </c>
      <c r="D47" s="287"/>
      <c r="E47" s="287"/>
      <c r="F47" s="287"/>
      <c r="G47" s="287"/>
      <c r="H47" s="287"/>
      <c r="I47" s="287"/>
      <c r="J47" s="287"/>
      <c r="K47" s="287"/>
      <c r="L47" s="287"/>
      <c r="M47" s="287"/>
      <c r="N47" s="287"/>
      <c r="O47" s="287"/>
      <c r="P47" s="287"/>
      <c r="Q47" s="287"/>
      <c r="R47" s="287"/>
      <c r="S47" s="287"/>
      <c r="T47" s="287"/>
      <c r="U47" s="287"/>
      <c r="V47" s="288"/>
      <c r="W47" s="242" t="s">
        <v>36</v>
      </c>
      <c r="X47" s="243"/>
      <c r="Y47" s="243"/>
      <c r="Z47" s="243"/>
      <c r="AA47" s="243"/>
      <c r="AB47" s="243"/>
      <c r="AC47" s="243"/>
      <c r="AD47" s="243"/>
      <c r="AE47" s="243"/>
      <c r="AF47" s="243"/>
      <c r="AG47" s="243"/>
      <c r="AH47" s="243"/>
      <c r="AI47" s="243"/>
      <c r="AJ47" s="243"/>
      <c r="AK47" s="244"/>
      <c r="AL47" s="242"/>
      <c r="AM47" s="243"/>
      <c r="AN47" s="243"/>
      <c r="AO47" s="243"/>
      <c r="AP47" s="243"/>
      <c r="AQ47" s="243"/>
      <c r="AR47" s="243"/>
      <c r="AS47" s="243"/>
      <c r="AT47" s="243"/>
      <c r="AU47" s="243"/>
      <c r="AV47" s="243"/>
      <c r="AW47" s="243"/>
      <c r="AX47" s="243"/>
      <c r="AY47" s="243"/>
      <c r="AZ47" s="244"/>
      <c r="BA47" s="148"/>
      <c r="BB47" s="148"/>
      <c r="BC47" s="148"/>
      <c r="BD47" s="148"/>
      <c r="BE47" s="148"/>
      <c r="BF47" s="148"/>
      <c r="BG47" s="148"/>
      <c r="BH47" s="148"/>
      <c r="BI47" s="148"/>
      <c r="BJ47" s="148"/>
      <c r="BK47" s="148"/>
      <c r="BL47" s="148"/>
      <c r="BM47" s="148"/>
      <c r="BN47" s="148"/>
      <c r="BO47" s="148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</row>
    <row r="48" spans="1:78" ht="18" customHeight="1">
      <c r="A48" s="284"/>
      <c r="B48" s="285"/>
      <c r="C48" s="286" t="s">
        <v>129</v>
      </c>
      <c r="D48" s="287"/>
      <c r="E48" s="287"/>
      <c r="F48" s="287"/>
      <c r="G48" s="287"/>
      <c r="H48" s="287"/>
      <c r="I48" s="287"/>
      <c r="J48" s="287"/>
      <c r="K48" s="287"/>
      <c r="L48" s="287"/>
      <c r="M48" s="287"/>
      <c r="N48" s="287"/>
      <c r="O48" s="287"/>
      <c r="P48" s="287"/>
      <c r="Q48" s="287"/>
      <c r="R48" s="287"/>
      <c r="S48" s="287"/>
      <c r="T48" s="287"/>
      <c r="U48" s="287"/>
      <c r="V48" s="288"/>
      <c r="W48" s="242"/>
      <c r="X48" s="243"/>
      <c r="Y48" s="243"/>
      <c r="Z48" s="243"/>
      <c r="AA48" s="243"/>
      <c r="AB48" s="243"/>
      <c r="AC48" s="243"/>
      <c r="AD48" s="243"/>
      <c r="AE48" s="243"/>
      <c r="AF48" s="243"/>
      <c r="AG48" s="243"/>
      <c r="AH48" s="243"/>
      <c r="AI48" s="243"/>
      <c r="AJ48" s="243"/>
      <c r="AK48" s="244"/>
      <c r="AL48" s="242"/>
      <c r="AM48" s="243"/>
      <c r="AN48" s="243"/>
      <c r="AO48" s="243"/>
      <c r="AP48" s="243"/>
      <c r="AQ48" s="243"/>
      <c r="AR48" s="243"/>
      <c r="AS48" s="243"/>
      <c r="AT48" s="243"/>
      <c r="AU48" s="243"/>
      <c r="AV48" s="243"/>
      <c r="AW48" s="243"/>
      <c r="AX48" s="243"/>
      <c r="AY48" s="243"/>
      <c r="AZ48" s="244"/>
      <c r="BA48" s="148"/>
      <c r="BB48" s="148"/>
      <c r="BC48" s="148"/>
      <c r="BD48" s="148"/>
      <c r="BE48" s="148"/>
      <c r="BF48" s="148"/>
      <c r="BG48" s="148"/>
      <c r="BH48" s="148"/>
      <c r="BI48" s="148"/>
      <c r="BJ48" s="148"/>
      <c r="BK48" s="148"/>
      <c r="BL48" s="148"/>
      <c r="BM48" s="148"/>
      <c r="BN48" s="148"/>
      <c r="BO48" s="148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</row>
    <row r="49" spans="1:78" ht="15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</row>
    <row r="50" spans="6:78" ht="17.25" customHeight="1">
      <c r="F50" s="161" t="s">
        <v>147</v>
      </c>
      <c r="G50" s="161"/>
      <c r="H50" s="1" t="s">
        <v>148</v>
      </c>
      <c r="BV50" s="37"/>
      <c r="BW50" s="37"/>
      <c r="BX50" s="37"/>
      <c r="BY50" s="37"/>
      <c r="BZ50" s="37"/>
    </row>
    <row r="51" spans="72:78" ht="15" customHeight="1">
      <c r="BT51" s="48" t="s">
        <v>80</v>
      </c>
      <c r="BU51" s="48"/>
      <c r="BV51" s="16"/>
      <c r="BW51" s="16"/>
      <c r="BX51" s="16"/>
      <c r="BY51" s="42"/>
      <c r="BZ51" s="42"/>
    </row>
    <row r="52" spans="1:78" ht="18.75" customHeight="1">
      <c r="A52" s="73" t="s">
        <v>8</v>
      </c>
      <c r="B52" s="73"/>
      <c r="C52" s="73" t="s">
        <v>10</v>
      </c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 t="s">
        <v>149</v>
      </c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 t="s">
        <v>124</v>
      </c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 t="s">
        <v>79</v>
      </c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49"/>
      <c r="BW52" s="49"/>
      <c r="BX52" s="49"/>
      <c r="BY52" s="49"/>
      <c r="BZ52" s="49"/>
    </row>
    <row r="53" spans="1:78" ht="13.5" customHeight="1">
      <c r="A53" s="73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 t="s">
        <v>12</v>
      </c>
      <c r="V53" s="73"/>
      <c r="W53" s="73"/>
      <c r="X53" s="73"/>
      <c r="Y53" s="73"/>
      <c r="Z53" s="73"/>
      <c r="AA53" s="73"/>
      <c r="AB53" s="109" t="s">
        <v>13</v>
      </c>
      <c r="AC53" s="109"/>
      <c r="AD53" s="109"/>
      <c r="AE53" s="109"/>
      <c r="AF53" s="109"/>
      <c r="AG53" s="109"/>
      <c r="AH53" s="109"/>
      <c r="AI53" s="73" t="s">
        <v>81</v>
      </c>
      <c r="AJ53" s="73"/>
      <c r="AK53" s="73"/>
      <c r="AL53" s="73"/>
      <c r="AM53" s="73"/>
      <c r="AN53" s="73" t="s">
        <v>12</v>
      </c>
      <c r="AO53" s="73"/>
      <c r="AP53" s="73"/>
      <c r="AQ53" s="73"/>
      <c r="AR53" s="73"/>
      <c r="AS53" s="73"/>
      <c r="AT53" s="73"/>
      <c r="AU53" s="109" t="s">
        <v>13</v>
      </c>
      <c r="AV53" s="109"/>
      <c r="AW53" s="109"/>
      <c r="AX53" s="109"/>
      <c r="AY53" s="109"/>
      <c r="AZ53" s="109"/>
      <c r="BA53" s="109"/>
      <c r="BB53" s="73" t="s">
        <v>81</v>
      </c>
      <c r="BC53" s="73"/>
      <c r="BD53" s="73"/>
      <c r="BE53" s="73"/>
      <c r="BF53" s="73"/>
      <c r="BG53" s="73" t="s">
        <v>12</v>
      </c>
      <c r="BH53" s="73"/>
      <c r="BI53" s="73"/>
      <c r="BJ53" s="73"/>
      <c r="BK53" s="73"/>
      <c r="BL53" s="73"/>
      <c r="BM53" s="73"/>
      <c r="BN53" s="109" t="s">
        <v>13</v>
      </c>
      <c r="BO53" s="109"/>
      <c r="BP53" s="109"/>
      <c r="BQ53" s="109"/>
      <c r="BR53" s="109"/>
      <c r="BS53" s="109"/>
      <c r="BT53" s="73" t="s">
        <v>81</v>
      </c>
      <c r="BU53" s="73"/>
      <c r="BV53" s="49"/>
      <c r="BW53" s="49"/>
      <c r="BX53" s="49"/>
      <c r="BY53" s="49"/>
      <c r="BZ53" s="49"/>
    </row>
    <row r="54" spans="1:78" ht="30" customHeight="1">
      <c r="A54" s="73"/>
      <c r="B54" s="73"/>
      <c r="C54" s="69" t="s">
        <v>183</v>
      </c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49"/>
      <c r="BW54" s="49"/>
      <c r="BX54" s="49"/>
      <c r="BY54" s="49"/>
      <c r="BZ54" s="49"/>
    </row>
    <row r="55" spans="1:78" ht="13.5" customHeight="1">
      <c r="A55" s="106">
        <v>1</v>
      </c>
      <c r="B55" s="106"/>
      <c r="C55" s="69" t="s">
        <v>48</v>
      </c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49"/>
      <c r="BW55" s="49"/>
      <c r="BX55" s="49"/>
      <c r="BY55" s="49"/>
      <c r="BZ55" s="49"/>
    </row>
    <row r="56" spans="1:78" ht="13.5" customHeight="1">
      <c r="A56" s="73">
        <v>1</v>
      </c>
      <c r="B56" s="73"/>
      <c r="C56" s="67" t="s">
        <v>184</v>
      </c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4">
        <f>W28</f>
        <v>1724.4</v>
      </c>
      <c r="V56" s="64"/>
      <c r="W56" s="64"/>
      <c r="X56" s="64"/>
      <c r="Y56" s="64"/>
      <c r="Z56" s="64"/>
      <c r="AA56" s="64"/>
      <c r="AB56" s="65"/>
      <c r="AC56" s="65"/>
      <c r="AD56" s="65"/>
      <c r="AE56" s="65"/>
      <c r="AF56" s="65"/>
      <c r="AG56" s="65"/>
      <c r="AH56" s="65"/>
      <c r="AI56" s="64">
        <f>U56</f>
        <v>1724.4</v>
      </c>
      <c r="AJ56" s="64"/>
      <c r="AK56" s="64"/>
      <c r="AL56" s="64"/>
      <c r="AM56" s="64"/>
      <c r="AN56" s="64">
        <f>AO28</f>
        <v>1724.4</v>
      </c>
      <c r="AO56" s="64"/>
      <c r="AP56" s="64"/>
      <c r="AQ56" s="64"/>
      <c r="AR56" s="64"/>
      <c r="AS56" s="64"/>
      <c r="AT56" s="64"/>
      <c r="AU56" s="109"/>
      <c r="AV56" s="109"/>
      <c r="AW56" s="109"/>
      <c r="AX56" s="109"/>
      <c r="AY56" s="109"/>
      <c r="AZ56" s="109"/>
      <c r="BA56" s="109"/>
      <c r="BB56" s="64">
        <f>AN56</f>
        <v>1724.4</v>
      </c>
      <c r="BC56" s="73"/>
      <c r="BD56" s="73"/>
      <c r="BE56" s="73"/>
      <c r="BF56" s="73"/>
      <c r="BG56" s="64">
        <f>AN56-U56</f>
        <v>0</v>
      </c>
      <c r="BH56" s="73"/>
      <c r="BI56" s="73"/>
      <c r="BJ56" s="73"/>
      <c r="BK56" s="73"/>
      <c r="BL56" s="73"/>
      <c r="BM56" s="73"/>
      <c r="BN56" s="109"/>
      <c r="BO56" s="109"/>
      <c r="BP56" s="109"/>
      <c r="BQ56" s="109"/>
      <c r="BR56" s="109"/>
      <c r="BS56" s="109"/>
      <c r="BT56" s="64">
        <f>BG56</f>
        <v>0</v>
      </c>
      <c r="BU56" s="73"/>
      <c r="BV56" s="49"/>
      <c r="BW56" s="49"/>
      <c r="BX56" s="49"/>
      <c r="BY56" s="49"/>
      <c r="BZ56" s="49"/>
    </row>
    <row r="57" spans="1:78" ht="13.5" customHeight="1">
      <c r="A57" s="106">
        <v>2</v>
      </c>
      <c r="B57" s="106"/>
      <c r="C57" s="69" t="s">
        <v>47</v>
      </c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49"/>
      <c r="BW57" s="49"/>
      <c r="BX57" s="49"/>
      <c r="BY57" s="49"/>
      <c r="BZ57" s="49"/>
    </row>
    <row r="58" spans="1:78" ht="13.5" customHeight="1">
      <c r="A58" s="73">
        <v>1</v>
      </c>
      <c r="B58" s="73"/>
      <c r="C58" s="283" t="s">
        <v>185</v>
      </c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73">
        <v>2</v>
      </c>
      <c r="V58" s="73"/>
      <c r="W58" s="73"/>
      <c r="X58" s="73"/>
      <c r="Y58" s="73"/>
      <c r="Z58" s="73"/>
      <c r="AA58" s="73"/>
      <c r="AB58" s="109"/>
      <c r="AC58" s="109"/>
      <c r="AD58" s="109"/>
      <c r="AE58" s="109"/>
      <c r="AF58" s="109"/>
      <c r="AG58" s="109"/>
      <c r="AH58" s="109"/>
      <c r="AI58" s="73">
        <f>U58</f>
        <v>2</v>
      </c>
      <c r="AJ58" s="73"/>
      <c r="AK58" s="73"/>
      <c r="AL58" s="73"/>
      <c r="AM58" s="73"/>
      <c r="AN58" s="73">
        <v>2</v>
      </c>
      <c r="AO58" s="73"/>
      <c r="AP58" s="73"/>
      <c r="AQ58" s="73"/>
      <c r="AR58" s="73"/>
      <c r="AS58" s="73"/>
      <c r="AT58" s="73"/>
      <c r="AU58" s="109"/>
      <c r="AV58" s="109"/>
      <c r="AW58" s="109"/>
      <c r="AX58" s="109"/>
      <c r="AY58" s="109"/>
      <c r="AZ58" s="109"/>
      <c r="BA58" s="109"/>
      <c r="BB58" s="73">
        <f>AN58</f>
        <v>2</v>
      </c>
      <c r="BC58" s="73"/>
      <c r="BD58" s="73"/>
      <c r="BE58" s="73"/>
      <c r="BF58" s="73"/>
      <c r="BG58" s="75">
        <f>AN58-U58</f>
        <v>0</v>
      </c>
      <c r="BH58" s="75"/>
      <c r="BI58" s="75"/>
      <c r="BJ58" s="75"/>
      <c r="BK58" s="75"/>
      <c r="BL58" s="75"/>
      <c r="BM58" s="75"/>
      <c r="BN58" s="144"/>
      <c r="BO58" s="144"/>
      <c r="BP58" s="144"/>
      <c r="BQ58" s="144"/>
      <c r="BR58" s="144"/>
      <c r="BS58" s="144"/>
      <c r="BT58" s="75">
        <f>BG58</f>
        <v>0</v>
      </c>
      <c r="BU58" s="75"/>
      <c r="BV58" s="49"/>
      <c r="BW58" s="49"/>
      <c r="BX58" s="49"/>
      <c r="BY58" s="49"/>
      <c r="BZ58" s="49"/>
    </row>
    <row r="59" spans="1:78" ht="13.5" customHeight="1">
      <c r="A59" s="106">
        <v>3</v>
      </c>
      <c r="B59" s="106"/>
      <c r="C59" s="69" t="s">
        <v>49</v>
      </c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49"/>
      <c r="BW59" s="49"/>
      <c r="BX59" s="49"/>
      <c r="BY59" s="49"/>
      <c r="BZ59" s="49"/>
    </row>
    <row r="60" spans="1:78" ht="13.5" customHeight="1">
      <c r="A60" s="73">
        <v>1</v>
      </c>
      <c r="B60" s="73"/>
      <c r="C60" s="67" t="s">
        <v>186</v>
      </c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4">
        <f>U56/U58</f>
        <v>862.2</v>
      </c>
      <c r="V60" s="64"/>
      <c r="W60" s="64"/>
      <c r="X60" s="64"/>
      <c r="Y60" s="64"/>
      <c r="Z60" s="64"/>
      <c r="AA60" s="64"/>
      <c r="AB60" s="65"/>
      <c r="AC60" s="65"/>
      <c r="AD60" s="65"/>
      <c r="AE60" s="65"/>
      <c r="AF60" s="65"/>
      <c r="AG60" s="65"/>
      <c r="AH60" s="65"/>
      <c r="AI60" s="64">
        <f>U60</f>
        <v>862.2</v>
      </c>
      <c r="AJ60" s="64"/>
      <c r="AK60" s="64"/>
      <c r="AL60" s="64"/>
      <c r="AM60" s="64"/>
      <c r="AN60" s="75">
        <f>AN56/AN58</f>
        <v>862.2</v>
      </c>
      <c r="AO60" s="75"/>
      <c r="AP60" s="75"/>
      <c r="AQ60" s="75"/>
      <c r="AR60" s="75"/>
      <c r="AS60" s="75"/>
      <c r="AT60" s="75"/>
      <c r="AU60" s="144"/>
      <c r="AV60" s="144"/>
      <c r="AW60" s="144"/>
      <c r="AX60" s="144"/>
      <c r="AY60" s="144"/>
      <c r="AZ60" s="144"/>
      <c r="BA60" s="144"/>
      <c r="BB60" s="75">
        <f>AN60</f>
        <v>862.2</v>
      </c>
      <c r="BC60" s="75"/>
      <c r="BD60" s="75"/>
      <c r="BE60" s="75"/>
      <c r="BF60" s="75"/>
      <c r="BG60" s="75">
        <f>AN60-U60</f>
        <v>0</v>
      </c>
      <c r="BH60" s="73"/>
      <c r="BI60" s="73"/>
      <c r="BJ60" s="73"/>
      <c r="BK60" s="73"/>
      <c r="BL60" s="73"/>
      <c r="BM60" s="73"/>
      <c r="BN60" s="109"/>
      <c r="BO60" s="109"/>
      <c r="BP60" s="109"/>
      <c r="BQ60" s="109"/>
      <c r="BR60" s="109"/>
      <c r="BS60" s="109"/>
      <c r="BT60" s="75">
        <f>BG60</f>
        <v>0</v>
      </c>
      <c r="BU60" s="73"/>
      <c r="BV60" s="49"/>
      <c r="BW60" s="49"/>
      <c r="BX60" s="49"/>
      <c r="BY60" s="49"/>
      <c r="BZ60" s="49"/>
    </row>
    <row r="61" spans="1:78" ht="13.5" customHeight="1">
      <c r="A61" s="106">
        <v>4</v>
      </c>
      <c r="B61" s="106"/>
      <c r="C61" s="69" t="s">
        <v>117</v>
      </c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69"/>
      <c r="BV61" s="49"/>
      <c r="BW61" s="49"/>
      <c r="BX61" s="49"/>
      <c r="BY61" s="49"/>
      <c r="BZ61" s="49"/>
    </row>
    <row r="62" spans="1:78" ht="27" customHeight="1">
      <c r="A62" s="73">
        <v>1</v>
      </c>
      <c r="B62" s="73"/>
      <c r="C62" s="67" t="s">
        <v>236</v>
      </c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173">
        <f>U56*100/1726</f>
        <v>99.90730011587486</v>
      </c>
      <c r="V62" s="173"/>
      <c r="W62" s="173"/>
      <c r="X62" s="173"/>
      <c r="Y62" s="173"/>
      <c r="Z62" s="173"/>
      <c r="AA62" s="173"/>
      <c r="AB62" s="74"/>
      <c r="AC62" s="74"/>
      <c r="AD62" s="74"/>
      <c r="AE62" s="74"/>
      <c r="AF62" s="74"/>
      <c r="AG62" s="74"/>
      <c r="AH62" s="74"/>
      <c r="AI62" s="173">
        <f>U62</f>
        <v>99.90730011587486</v>
      </c>
      <c r="AJ62" s="76"/>
      <c r="AK62" s="76"/>
      <c r="AL62" s="76"/>
      <c r="AM62" s="76"/>
      <c r="AN62" s="173">
        <f>AN56*100/1726</f>
        <v>99.90730011587486</v>
      </c>
      <c r="AO62" s="173"/>
      <c r="AP62" s="173"/>
      <c r="AQ62" s="173"/>
      <c r="AR62" s="173"/>
      <c r="AS62" s="173"/>
      <c r="AT62" s="173"/>
      <c r="AU62" s="74"/>
      <c r="AV62" s="74"/>
      <c r="AW62" s="74"/>
      <c r="AX62" s="74"/>
      <c r="AY62" s="74"/>
      <c r="AZ62" s="74"/>
      <c r="BA62" s="74"/>
      <c r="BB62" s="173">
        <f>AN62</f>
        <v>99.90730011587486</v>
      </c>
      <c r="BC62" s="76"/>
      <c r="BD62" s="76"/>
      <c r="BE62" s="76"/>
      <c r="BF62" s="76"/>
      <c r="BG62" s="173">
        <f>AN62-U62</f>
        <v>0</v>
      </c>
      <c r="BH62" s="76"/>
      <c r="BI62" s="76"/>
      <c r="BJ62" s="76"/>
      <c r="BK62" s="76"/>
      <c r="BL62" s="76"/>
      <c r="BM62" s="76"/>
      <c r="BN62" s="74"/>
      <c r="BO62" s="74"/>
      <c r="BP62" s="74"/>
      <c r="BQ62" s="74"/>
      <c r="BR62" s="74"/>
      <c r="BS62" s="74"/>
      <c r="BT62" s="173">
        <f>BG62</f>
        <v>0</v>
      </c>
      <c r="BU62" s="76"/>
      <c r="BV62" s="49"/>
      <c r="BW62" s="49"/>
      <c r="BX62" s="49"/>
      <c r="BY62" s="49"/>
      <c r="BZ62" s="49"/>
    </row>
    <row r="63" spans="1:78" ht="15" customHeight="1">
      <c r="A63" s="50"/>
      <c r="B63" s="50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0"/>
      <c r="AV63" s="50"/>
      <c r="AW63" s="50"/>
      <c r="AX63" s="50"/>
      <c r="AY63" s="50"/>
      <c r="AZ63" s="50"/>
      <c r="BA63" s="50"/>
      <c r="BB63" s="53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49"/>
      <c r="BW63" s="49"/>
      <c r="BX63" s="49"/>
      <c r="BY63" s="49"/>
      <c r="BZ63" s="49"/>
    </row>
    <row r="64" spans="1:78" ht="18" customHeight="1">
      <c r="A64" s="73"/>
      <c r="B64" s="73"/>
      <c r="C64" s="73" t="s">
        <v>156</v>
      </c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49"/>
      <c r="BW64" s="49"/>
      <c r="BX64" s="49"/>
      <c r="BY64" s="49"/>
      <c r="BZ64" s="49"/>
    </row>
    <row r="65" spans="1:78" ht="15.75" customHeight="1">
      <c r="A65" s="73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109"/>
      <c r="AC65" s="109"/>
      <c r="AD65" s="109"/>
      <c r="AE65" s="109"/>
      <c r="AF65" s="109"/>
      <c r="AG65" s="109"/>
      <c r="AH65" s="109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109"/>
      <c r="AV65" s="109"/>
      <c r="AW65" s="109"/>
      <c r="AX65" s="109"/>
      <c r="AY65" s="109"/>
      <c r="AZ65" s="109"/>
      <c r="BA65" s="109"/>
      <c r="BB65" s="73"/>
      <c r="BC65" s="73"/>
      <c r="BD65" s="73"/>
      <c r="BE65" s="73"/>
      <c r="BF65" s="73"/>
      <c r="BG65" s="73"/>
      <c r="BH65" s="73"/>
      <c r="BI65" s="73"/>
      <c r="BJ65" s="73"/>
      <c r="BK65" s="73"/>
      <c r="BL65" s="73"/>
      <c r="BM65" s="73"/>
      <c r="BN65" s="109"/>
      <c r="BO65" s="109"/>
      <c r="BP65" s="109"/>
      <c r="BQ65" s="109"/>
      <c r="BR65" s="109"/>
      <c r="BS65" s="109"/>
      <c r="BT65" s="98"/>
      <c r="BU65" s="100"/>
      <c r="BV65" s="49"/>
      <c r="BW65" s="49"/>
      <c r="BX65" s="49"/>
      <c r="BY65" s="49"/>
      <c r="BZ65" s="49"/>
    </row>
    <row r="66" spans="1:78" ht="18" customHeight="1">
      <c r="A66" s="73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109"/>
      <c r="AC66" s="109"/>
      <c r="AD66" s="109"/>
      <c r="AE66" s="109"/>
      <c r="AF66" s="109"/>
      <c r="AG66" s="109"/>
      <c r="AH66" s="109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109"/>
      <c r="AV66" s="109"/>
      <c r="AW66" s="109"/>
      <c r="AX66" s="109"/>
      <c r="AY66" s="109"/>
      <c r="AZ66" s="109"/>
      <c r="BA66" s="109"/>
      <c r="BB66" s="73"/>
      <c r="BC66" s="73"/>
      <c r="BD66" s="73"/>
      <c r="BE66" s="73"/>
      <c r="BF66" s="73"/>
      <c r="BG66" s="73"/>
      <c r="BH66" s="73"/>
      <c r="BI66" s="73"/>
      <c r="BJ66" s="73"/>
      <c r="BK66" s="73"/>
      <c r="BL66" s="73"/>
      <c r="BM66" s="73"/>
      <c r="BN66" s="109"/>
      <c r="BO66" s="109"/>
      <c r="BP66" s="109"/>
      <c r="BQ66" s="109"/>
      <c r="BR66" s="109"/>
      <c r="BS66" s="109"/>
      <c r="BT66" s="98"/>
      <c r="BU66" s="100"/>
      <c r="BV66" s="49"/>
      <c r="BW66" s="49"/>
      <c r="BX66" s="49"/>
      <c r="BY66" s="49"/>
      <c r="BZ66" s="49"/>
    </row>
    <row r="67" spans="1:78" ht="19.5" customHeight="1">
      <c r="A67" s="132"/>
      <c r="B67" s="132"/>
      <c r="C67" s="132"/>
      <c r="D67" s="132"/>
      <c r="E67" s="132"/>
      <c r="F67" s="96" t="s">
        <v>157</v>
      </c>
      <c r="G67" s="96"/>
      <c r="H67" s="97" t="s">
        <v>158</v>
      </c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7"/>
      <c r="AV67" s="97"/>
      <c r="AW67" s="97"/>
      <c r="AX67" s="97"/>
      <c r="AY67" s="97"/>
      <c r="AZ67" s="97"/>
      <c r="BA67" s="97"/>
      <c r="BB67" s="97"/>
      <c r="BC67" s="97"/>
      <c r="BD67" s="97"/>
      <c r="BE67" s="97"/>
      <c r="BF67" s="97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7"/>
      <c r="BS67" s="97"/>
      <c r="BT67" s="97"/>
      <c r="BU67" s="97"/>
      <c r="BV67" s="49"/>
      <c r="BW67" s="49"/>
      <c r="BX67" s="49"/>
      <c r="BY67" s="49"/>
      <c r="BZ67" s="49"/>
    </row>
    <row r="68" spans="1:78" ht="20.25" customHeight="1">
      <c r="A68" s="132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3"/>
      <c r="AC68" s="133"/>
      <c r="AD68" s="133"/>
      <c r="AE68" s="133"/>
      <c r="AF68" s="133"/>
      <c r="AG68" s="133"/>
      <c r="AH68" s="133"/>
      <c r="AI68" s="132"/>
      <c r="AJ68" s="132"/>
      <c r="AK68" s="132"/>
      <c r="AL68" s="132"/>
      <c r="AM68" s="132"/>
      <c r="AN68" s="132"/>
      <c r="AO68" s="132"/>
      <c r="AP68" s="132"/>
      <c r="AQ68" s="132"/>
      <c r="AR68" s="132"/>
      <c r="AS68" s="132"/>
      <c r="AT68" s="132"/>
      <c r="AU68" s="133"/>
      <c r="AV68" s="133"/>
      <c r="AW68" s="133"/>
      <c r="AX68" s="133"/>
      <c r="AY68" s="133"/>
      <c r="AZ68" s="133"/>
      <c r="BA68" s="133"/>
      <c r="BB68" s="132"/>
      <c r="BC68" s="132"/>
      <c r="BD68" s="132"/>
      <c r="BE68" s="132"/>
      <c r="BF68" s="132"/>
      <c r="BG68" s="132"/>
      <c r="BH68" s="132"/>
      <c r="BI68" s="132"/>
      <c r="BJ68" s="132"/>
      <c r="BK68" s="132"/>
      <c r="BL68" s="132"/>
      <c r="BM68" s="132"/>
      <c r="BN68" s="133"/>
      <c r="BO68" s="133"/>
      <c r="BP68" s="133"/>
      <c r="BQ68" s="133"/>
      <c r="BR68" s="133"/>
      <c r="BS68" s="133"/>
      <c r="BT68" s="132"/>
      <c r="BU68" s="132"/>
      <c r="BV68" s="49"/>
      <c r="BW68" s="49"/>
      <c r="BX68" s="49"/>
      <c r="BY68" s="49"/>
      <c r="BZ68" s="49"/>
    </row>
    <row r="69" spans="1:78" ht="13.5" customHeight="1">
      <c r="A69" s="73" t="s">
        <v>8</v>
      </c>
      <c r="B69" s="73"/>
      <c r="C69" s="73" t="s">
        <v>10</v>
      </c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 t="s">
        <v>159</v>
      </c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 t="s">
        <v>160</v>
      </c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 t="s">
        <v>161</v>
      </c>
      <c r="BH69" s="73"/>
      <c r="BI69" s="73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49"/>
      <c r="BW69" s="49"/>
      <c r="BX69" s="49"/>
      <c r="BY69" s="49"/>
      <c r="BZ69" s="49"/>
    </row>
    <row r="70" spans="1:78" ht="13.5" customHeight="1">
      <c r="A70" s="73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 t="s">
        <v>12</v>
      </c>
      <c r="V70" s="73"/>
      <c r="W70" s="73"/>
      <c r="X70" s="73"/>
      <c r="Y70" s="73"/>
      <c r="Z70" s="73"/>
      <c r="AA70" s="73"/>
      <c r="AB70" s="109" t="s">
        <v>13</v>
      </c>
      <c r="AC70" s="109"/>
      <c r="AD70" s="109"/>
      <c r="AE70" s="109"/>
      <c r="AF70" s="109"/>
      <c r="AG70" s="109"/>
      <c r="AH70" s="109"/>
      <c r="AI70" s="73" t="s">
        <v>81</v>
      </c>
      <c r="AJ70" s="73"/>
      <c r="AK70" s="73"/>
      <c r="AL70" s="73"/>
      <c r="AM70" s="73"/>
      <c r="AN70" s="73" t="s">
        <v>12</v>
      </c>
      <c r="AO70" s="73"/>
      <c r="AP70" s="73"/>
      <c r="AQ70" s="73"/>
      <c r="AR70" s="73"/>
      <c r="AS70" s="73"/>
      <c r="AT70" s="73"/>
      <c r="AU70" s="109" t="s">
        <v>13</v>
      </c>
      <c r="AV70" s="109"/>
      <c r="AW70" s="109"/>
      <c r="AX70" s="109"/>
      <c r="AY70" s="109"/>
      <c r="AZ70" s="109"/>
      <c r="BA70" s="109"/>
      <c r="BB70" s="73" t="s">
        <v>81</v>
      </c>
      <c r="BC70" s="73"/>
      <c r="BD70" s="73"/>
      <c r="BE70" s="73"/>
      <c r="BF70" s="73"/>
      <c r="BG70" s="73" t="s">
        <v>12</v>
      </c>
      <c r="BH70" s="73"/>
      <c r="BI70" s="73"/>
      <c r="BJ70" s="73"/>
      <c r="BK70" s="73"/>
      <c r="BL70" s="73"/>
      <c r="BM70" s="73"/>
      <c r="BN70" s="109" t="s">
        <v>13</v>
      </c>
      <c r="BO70" s="109"/>
      <c r="BP70" s="109"/>
      <c r="BQ70" s="109"/>
      <c r="BR70" s="109"/>
      <c r="BS70" s="109"/>
      <c r="BT70" s="73" t="s">
        <v>81</v>
      </c>
      <c r="BU70" s="73"/>
      <c r="BV70" s="49"/>
      <c r="BW70" s="49"/>
      <c r="BX70" s="49"/>
      <c r="BY70" s="49"/>
      <c r="BZ70" s="49"/>
    </row>
    <row r="71" spans="1:78" ht="13.5" customHeight="1">
      <c r="A71" s="73">
        <v>1</v>
      </c>
      <c r="B71" s="73"/>
      <c r="C71" s="67" t="s">
        <v>125</v>
      </c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4">
        <f>U74</f>
        <v>1726</v>
      </c>
      <c r="V71" s="64"/>
      <c r="W71" s="64"/>
      <c r="X71" s="64"/>
      <c r="Y71" s="64"/>
      <c r="Z71" s="64"/>
      <c r="AA71" s="64"/>
      <c r="AB71" s="65"/>
      <c r="AC71" s="65"/>
      <c r="AD71" s="65"/>
      <c r="AE71" s="65"/>
      <c r="AF71" s="65"/>
      <c r="AG71" s="65"/>
      <c r="AH71" s="65"/>
      <c r="AI71" s="64">
        <f>AI74</f>
        <v>1726</v>
      </c>
      <c r="AJ71" s="64"/>
      <c r="AK71" s="64"/>
      <c r="AL71" s="64"/>
      <c r="AM71" s="64"/>
      <c r="AN71" s="64">
        <f>AN56</f>
        <v>1724.4</v>
      </c>
      <c r="AO71" s="73"/>
      <c r="AP71" s="73"/>
      <c r="AQ71" s="73"/>
      <c r="AR71" s="73"/>
      <c r="AS71" s="73"/>
      <c r="AT71" s="73"/>
      <c r="AU71" s="109"/>
      <c r="AV71" s="109"/>
      <c r="AW71" s="109"/>
      <c r="AX71" s="109"/>
      <c r="AY71" s="109"/>
      <c r="AZ71" s="109"/>
      <c r="BA71" s="109"/>
      <c r="BB71" s="64">
        <f>AN71</f>
        <v>1724.4</v>
      </c>
      <c r="BC71" s="73"/>
      <c r="BD71" s="73"/>
      <c r="BE71" s="73"/>
      <c r="BF71" s="73"/>
      <c r="BG71" s="75">
        <f>AN71*100/U71</f>
        <v>99.90730011587486</v>
      </c>
      <c r="BH71" s="75"/>
      <c r="BI71" s="75"/>
      <c r="BJ71" s="75"/>
      <c r="BK71" s="75"/>
      <c r="BL71" s="75"/>
      <c r="BM71" s="75"/>
      <c r="BN71" s="144"/>
      <c r="BO71" s="144"/>
      <c r="BP71" s="144"/>
      <c r="BQ71" s="144"/>
      <c r="BR71" s="144"/>
      <c r="BS71" s="144"/>
      <c r="BT71" s="75">
        <f>BG71</f>
        <v>99.90730011587486</v>
      </c>
      <c r="BU71" s="75"/>
      <c r="BV71" s="49"/>
      <c r="BW71" s="49"/>
      <c r="BX71" s="49"/>
      <c r="BY71" s="49"/>
      <c r="BZ71" s="49"/>
    </row>
    <row r="72" spans="1:78" ht="13.5" customHeight="1">
      <c r="A72" s="73"/>
      <c r="B72" s="73"/>
      <c r="C72" s="73" t="s">
        <v>203</v>
      </c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3"/>
      <c r="BI72" s="73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49"/>
      <c r="BW72" s="49"/>
      <c r="BX72" s="49"/>
      <c r="BY72" s="49"/>
      <c r="BZ72" s="49"/>
    </row>
    <row r="73" spans="1:78" ht="13.5" customHeight="1">
      <c r="A73" s="73"/>
      <c r="B73" s="73"/>
      <c r="C73" s="67" t="s">
        <v>126</v>
      </c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4"/>
      <c r="V73" s="64"/>
      <c r="W73" s="64"/>
      <c r="X73" s="64"/>
      <c r="Y73" s="64"/>
      <c r="Z73" s="64"/>
      <c r="AA73" s="64"/>
      <c r="AB73" s="65"/>
      <c r="AC73" s="65"/>
      <c r="AD73" s="65"/>
      <c r="AE73" s="65"/>
      <c r="AF73" s="65"/>
      <c r="AG73" s="65"/>
      <c r="AH73" s="65"/>
      <c r="AI73" s="64"/>
      <c r="AJ73" s="64"/>
      <c r="AK73" s="64"/>
      <c r="AL73" s="64"/>
      <c r="AM73" s="64"/>
      <c r="AN73" s="73"/>
      <c r="AO73" s="73"/>
      <c r="AP73" s="73"/>
      <c r="AQ73" s="73"/>
      <c r="AR73" s="73"/>
      <c r="AS73" s="73"/>
      <c r="AT73" s="73"/>
      <c r="AU73" s="109"/>
      <c r="AV73" s="109"/>
      <c r="AW73" s="109"/>
      <c r="AX73" s="109"/>
      <c r="AY73" s="109"/>
      <c r="AZ73" s="109"/>
      <c r="BA73" s="109"/>
      <c r="BB73" s="73"/>
      <c r="BC73" s="73"/>
      <c r="BD73" s="73"/>
      <c r="BE73" s="73"/>
      <c r="BF73" s="73"/>
      <c r="BG73" s="75"/>
      <c r="BH73" s="75"/>
      <c r="BI73" s="75"/>
      <c r="BJ73" s="75"/>
      <c r="BK73" s="75"/>
      <c r="BL73" s="75"/>
      <c r="BM73" s="75"/>
      <c r="BN73" s="144"/>
      <c r="BO73" s="144"/>
      <c r="BP73" s="144"/>
      <c r="BQ73" s="144"/>
      <c r="BR73" s="144"/>
      <c r="BS73" s="144"/>
      <c r="BT73" s="75"/>
      <c r="BU73" s="75"/>
      <c r="BV73" s="49"/>
      <c r="BW73" s="49"/>
      <c r="BX73" s="49"/>
      <c r="BY73" s="49"/>
      <c r="BZ73" s="49"/>
    </row>
    <row r="74" spans="1:78" ht="78" customHeight="1">
      <c r="A74" s="68" t="s">
        <v>127</v>
      </c>
      <c r="B74" s="68"/>
      <c r="C74" s="69" t="s">
        <v>183</v>
      </c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4">
        <v>1726</v>
      </c>
      <c r="V74" s="64"/>
      <c r="W74" s="64"/>
      <c r="X74" s="64"/>
      <c r="Y74" s="64"/>
      <c r="Z74" s="64"/>
      <c r="AA74" s="64"/>
      <c r="AB74" s="65"/>
      <c r="AC74" s="65"/>
      <c r="AD74" s="65"/>
      <c r="AE74" s="65"/>
      <c r="AF74" s="65"/>
      <c r="AG74" s="65"/>
      <c r="AH74" s="65"/>
      <c r="AI74" s="64">
        <f>U74</f>
        <v>1726</v>
      </c>
      <c r="AJ74" s="64"/>
      <c r="AK74" s="64"/>
      <c r="AL74" s="64"/>
      <c r="AM74" s="64"/>
      <c r="AN74" s="64">
        <f>AN71</f>
        <v>1724.4</v>
      </c>
      <c r="AO74" s="73"/>
      <c r="AP74" s="73"/>
      <c r="AQ74" s="73"/>
      <c r="AR74" s="73"/>
      <c r="AS74" s="73"/>
      <c r="AT74" s="73"/>
      <c r="AU74" s="109"/>
      <c r="AV74" s="109"/>
      <c r="AW74" s="109"/>
      <c r="AX74" s="109"/>
      <c r="AY74" s="109"/>
      <c r="AZ74" s="109"/>
      <c r="BA74" s="109"/>
      <c r="BB74" s="64">
        <f>BB71</f>
        <v>1724.4</v>
      </c>
      <c r="BC74" s="73"/>
      <c r="BD74" s="73"/>
      <c r="BE74" s="73"/>
      <c r="BF74" s="73"/>
      <c r="BG74" s="75">
        <f>BG71</f>
        <v>99.90730011587486</v>
      </c>
      <c r="BH74" s="75"/>
      <c r="BI74" s="75"/>
      <c r="BJ74" s="75"/>
      <c r="BK74" s="75"/>
      <c r="BL74" s="75"/>
      <c r="BM74" s="75"/>
      <c r="BN74" s="144"/>
      <c r="BO74" s="144"/>
      <c r="BP74" s="144"/>
      <c r="BQ74" s="144"/>
      <c r="BR74" s="144"/>
      <c r="BS74" s="144"/>
      <c r="BT74" s="75">
        <f>BG74</f>
        <v>99.90730011587486</v>
      </c>
      <c r="BU74" s="75"/>
      <c r="BV74" s="49"/>
      <c r="BW74" s="49"/>
      <c r="BX74" s="49"/>
      <c r="BY74" s="49"/>
      <c r="BZ74" s="49"/>
    </row>
    <row r="75" spans="1:78" ht="19.5" customHeight="1">
      <c r="A75" s="106">
        <v>1</v>
      </c>
      <c r="B75" s="106"/>
      <c r="C75" s="69" t="s">
        <v>48</v>
      </c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  <c r="BL75" s="69"/>
      <c r="BM75" s="69"/>
      <c r="BN75" s="69"/>
      <c r="BO75" s="69"/>
      <c r="BP75" s="69"/>
      <c r="BQ75" s="69"/>
      <c r="BR75" s="69"/>
      <c r="BS75" s="69"/>
      <c r="BT75" s="69"/>
      <c r="BU75" s="69"/>
      <c r="BV75" s="49"/>
      <c r="BW75" s="49"/>
      <c r="BX75" s="49"/>
      <c r="BY75" s="49"/>
      <c r="BZ75" s="49"/>
    </row>
    <row r="76" spans="1:78" ht="21.75" customHeight="1">
      <c r="A76" s="73">
        <v>1</v>
      </c>
      <c r="B76" s="73"/>
      <c r="C76" s="67" t="s">
        <v>184</v>
      </c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4">
        <f>U74</f>
        <v>1726</v>
      </c>
      <c r="V76" s="64"/>
      <c r="W76" s="64"/>
      <c r="X76" s="64"/>
      <c r="Y76" s="64"/>
      <c r="Z76" s="64"/>
      <c r="AA76" s="64"/>
      <c r="AB76" s="65"/>
      <c r="AC76" s="65"/>
      <c r="AD76" s="65"/>
      <c r="AE76" s="65"/>
      <c r="AF76" s="65"/>
      <c r="AG76" s="65"/>
      <c r="AH76" s="65"/>
      <c r="AI76" s="64">
        <f>AI74</f>
        <v>1726</v>
      </c>
      <c r="AJ76" s="64"/>
      <c r="AK76" s="64"/>
      <c r="AL76" s="64"/>
      <c r="AM76" s="64"/>
      <c r="AN76" s="64">
        <f>AN74</f>
        <v>1724.4</v>
      </c>
      <c r="AO76" s="73"/>
      <c r="AP76" s="73"/>
      <c r="AQ76" s="73"/>
      <c r="AR76" s="73"/>
      <c r="AS76" s="73"/>
      <c r="AT76" s="73"/>
      <c r="AU76" s="109"/>
      <c r="AV76" s="109"/>
      <c r="AW76" s="109"/>
      <c r="AX76" s="109"/>
      <c r="AY76" s="109"/>
      <c r="AZ76" s="109"/>
      <c r="BA76" s="109"/>
      <c r="BB76" s="64">
        <f>BB74</f>
        <v>1724.4</v>
      </c>
      <c r="BC76" s="73"/>
      <c r="BD76" s="73"/>
      <c r="BE76" s="73"/>
      <c r="BF76" s="73"/>
      <c r="BG76" s="75">
        <f>BG74</f>
        <v>99.90730011587486</v>
      </c>
      <c r="BH76" s="73"/>
      <c r="BI76" s="73"/>
      <c r="BJ76" s="73"/>
      <c r="BK76" s="73"/>
      <c r="BL76" s="73"/>
      <c r="BM76" s="73"/>
      <c r="BN76" s="109"/>
      <c r="BO76" s="109"/>
      <c r="BP76" s="109"/>
      <c r="BQ76" s="109"/>
      <c r="BR76" s="109"/>
      <c r="BS76" s="109"/>
      <c r="BT76" s="75">
        <f>BT74</f>
        <v>99.90730011587486</v>
      </c>
      <c r="BU76" s="73"/>
      <c r="BV76" s="49"/>
      <c r="BW76" s="49"/>
      <c r="BX76" s="49"/>
      <c r="BY76" s="49"/>
      <c r="BZ76" s="49"/>
    </row>
    <row r="77" spans="1:78" ht="13.5" customHeight="1">
      <c r="A77" s="106">
        <v>2</v>
      </c>
      <c r="B77" s="106"/>
      <c r="C77" s="69" t="s">
        <v>47</v>
      </c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73"/>
      <c r="V77" s="73"/>
      <c r="W77" s="73"/>
      <c r="X77" s="73"/>
      <c r="Y77" s="73"/>
      <c r="Z77" s="73"/>
      <c r="AA77" s="73"/>
      <c r="AB77" s="109"/>
      <c r="AC77" s="109"/>
      <c r="AD77" s="109"/>
      <c r="AE77" s="109"/>
      <c r="AF77" s="109"/>
      <c r="AG77" s="109"/>
      <c r="AH77" s="109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109"/>
      <c r="AV77" s="109"/>
      <c r="AW77" s="109"/>
      <c r="AX77" s="109"/>
      <c r="AY77" s="109"/>
      <c r="AZ77" s="109"/>
      <c r="BA77" s="109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109"/>
      <c r="BO77" s="109"/>
      <c r="BP77" s="109"/>
      <c r="BQ77" s="109"/>
      <c r="BR77" s="109"/>
      <c r="BS77" s="109"/>
      <c r="BT77" s="73"/>
      <c r="BU77" s="73"/>
      <c r="BV77" s="49"/>
      <c r="BW77" s="49"/>
      <c r="BX77" s="49"/>
      <c r="BY77" s="49"/>
      <c r="BZ77" s="49"/>
    </row>
    <row r="78" spans="1:78" ht="18" customHeight="1">
      <c r="A78" s="73">
        <v>1</v>
      </c>
      <c r="B78" s="73"/>
      <c r="C78" s="283" t="s">
        <v>185</v>
      </c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73">
        <v>2</v>
      </c>
      <c r="V78" s="73"/>
      <c r="W78" s="73"/>
      <c r="X78" s="73"/>
      <c r="Y78" s="73"/>
      <c r="Z78" s="73"/>
      <c r="AA78" s="73"/>
      <c r="AB78" s="109"/>
      <c r="AC78" s="109"/>
      <c r="AD78" s="109"/>
      <c r="AE78" s="109"/>
      <c r="AF78" s="109"/>
      <c r="AG78" s="109"/>
      <c r="AH78" s="109"/>
      <c r="AI78" s="73">
        <f>U78</f>
        <v>2</v>
      </c>
      <c r="AJ78" s="73"/>
      <c r="AK78" s="73"/>
      <c r="AL78" s="73"/>
      <c r="AM78" s="73"/>
      <c r="AN78" s="73">
        <v>2</v>
      </c>
      <c r="AO78" s="73"/>
      <c r="AP78" s="73"/>
      <c r="AQ78" s="73"/>
      <c r="AR78" s="73"/>
      <c r="AS78" s="73"/>
      <c r="AT78" s="73"/>
      <c r="AU78" s="109"/>
      <c r="AV78" s="109"/>
      <c r="AW78" s="109"/>
      <c r="AX78" s="109"/>
      <c r="AY78" s="109"/>
      <c r="AZ78" s="109"/>
      <c r="BA78" s="109"/>
      <c r="BB78" s="73">
        <f>AN78</f>
        <v>2</v>
      </c>
      <c r="BC78" s="73"/>
      <c r="BD78" s="73"/>
      <c r="BE78" s="73"/>
      <c r="BF78" s="73"/>
      <c r="BG78" s="75">
        <f>AN78*100/U78</f>
        <v>100</v>
      </c>
      <c r="BH78" s="75"/>
      <c r="BI78" s="75"/>
      <c r="BJ78" s="75"/>
      <c r="BK78" s="75"/>
      <c r="BL78" s="75"/>
      <c r="BM78" s="75"/>
      <c r="BN78" s="144"/>
      <c r="BO78" s="144"/>
      <c r="BP78" s="144"/>
      <c r="BQ78" s="144"/>
      <c r="BR78" s="144"/>
      <c r="BS78" s="144"/>
      <c r="BT78" s="75">
        <f>BG78</f>
        <v>100</v>
      </c>
      <c r="BU78" s="75"/>
      <c r="BV78" s="49"/>
      <c r="BW78" s="49"/>
      <c r="BX78" s="49"/>
      <c r="BY78" s="49"/>
      <c r="BZ78" s="49"/>
    </row>
    <row r="79" spans="1:78" ht="13.5" customHeight="1">
      <c r="A79" s="106">
        <v>3</v>
      </c>
      <c r="B79" s="106"/>
      <c r="C79" s="69" t="s">
        <v>49</v>
      </c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  <c r="BL79" s="69"/>
      <c r="BM79" s="69"/>
      <c r="BN79" s="69"/>
      <c r="BO79" s="69"/>
      <c r="BP79" s="69"/>
      <c r="BQ79" s="69"/>
      <c r="BR79" s="69"/>
      <c r="BS79" s="69"/>
      <c r="BT79" s="69"/>
      <c r="BU79" s="69"/>
      <c r="BV79" s="49"/>
      <c r="BW79" s="49"/>
      <c r="BX79" s="49"/>
      <c r="BY79" s="49"/>
      <c r="BZ79" s="49"/>
    </row>
    <row r="80" spans="1:78" ht="13.5" customHeight="1">
      <c r="A80" s="106">
        <v>1</v>
      </c>
      <c r="B80" s="106"/>
      <c r="C80" s="67" t="s">
        <v>186</v>
      </c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75">
        <f>U76/U78</f>
        <v>863</v>
      </c>
      <c r="V80" s="75"/>
      <c r="W80" s="75"/>
      <c r="X80" s="75"/>
      <c r="Y80" s="75"/>
      <c r="Z80" s="75"/>
      <c r="AA80" s="75"/>
      <c r="AB80" s="109"/>
      <c r="AC80" s="109"/>
      <c r="AD80" s="109"/>
      <c r="AE80" s="109"/>
      <c r="AF80" s="109"/>
      <c r="AG80" s="109"/>
      <c r="AH80" s="109"/>
      <c r="AI80" s="75">
        <f>U80</f>
        <v>863</v>
      </c>
      <c r="AJ80" s="75"/>
      <c r="AK80" s="75"/>
      <c r="AL80" s="75"/>
      <c r="AM80" s="75"/>
      <c r="AN80" s="75">
        <f>AN76/AN78</f>
        <v>862.2</v>
      </c>
      <c r="AO80" s="75"/>
      <c r="AP80" s="75"/>
      <c r="AQ80" s="75"/>
      <c r="AR80" s="75"/>
      <c r="AS80" s="75"/>
      <c r="AT80" s="75"/>
      <c r="AU80" s="109"/>
      <c r="AV80" s="109"/>
      <c r="AW80" s="109"/>
      <c r="AX80" s="109"/>
      <c r="AY80" s="109"/>
      <c r="AZ80" s="109"/>
      <c r="BA80" s="109"/>
      <c r="BB80" s="75">
        <f>AN80</f>
        <v>862.2</v>
      </c>
      <c r="BC80" s="73"/>
      <c r="BD80" s="73"/>
      <c r="BE80" s="73"/>
      <c r="BF80" s="73"/>
      <c r="BG80" s="75">
        <f>AN80*100/U80</f>
        <v>99.90730011587486</v>
      </c>
      <c r="BH80" s="75"/>
      <c r="BI80" s="75"/>
      <c r="BJ80" s="75"/>
      <c r="BK80" s="75"/>
      <c r="BL80" s="75"/>
      <c r="BM80" s="75"/>
      <c r="BN80" s="144"/>
      <c r="BO80" s="144"/>
      <c r="BP80" s="144"/>
      <c r="BQ80" s="144"/>
      <c r="BR80" s="144"/>
      <c r="BS80" s="144"/>
      <c r="BT80" s="75">
        <f>BG80</f>
        <v>99.90730011587486</v>
      </c>
      <c r="BU80" s="75"/>
      <c r="BV80" s="49"/>
      <c r="BW80" s="49"/>
      <c r="BX80" s="49"/>
      <c r="BY80" s="49"/>
      <c r="BZ80" s="49"/>
    </row>
    <row r="81" spans="1:78" ht="13.5" customHeight="1">
      <c r="A81" s="106">
        <v>4</v>
      </c>
      <c r="B81" s="106"/>
      <c r="C81" s="69" t="s">
        <v>117</v>
      </c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  <c r="BL81" s="69"/>
      <c r="BM81" s="69"/>
      <c r="BN81" s="69"/>
      <c r="BO81" s="69"/>
      <c r="BP81" s="69"/>
      <c r="BQ81" s="69"/>
      <c r="BR81" s="69"/>
      <c r="BS81" s="69"/>
      <c r="BT81" s="69"/>
      <c r="BU81" s="69"/>
      <c r="BV81" s="49"/>
      <c r="BW81" s="49"/>
      <c r="BX81" s="49"/>
      <c r="BY81" s="49"/>
      <c r="BZ81" s="49"/>
    </row>
    <row r="82" spans="1:78" ht="29.25" customHeight="1">
      <c r="A82" s="73">
        <v>1</v>
      </c>
      <c r="B82" s="73"/>
      <c r="C82" s="67" t="s">
        <v>236</v>
      </c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75">
        <f>U74*100/1727.6</f>
        <v>99.90738596897431</v>
      </c>
      <c r="V82" s="75"/>
      <c r="W82" s="75"/>
      <c r="X82" s="75"/>
      <c r="Y82" s="75"/>
      <c r="Z82" s="75"/>
      <c r="AA82" s="75"/>
      <c r="AB82" s="144"/>
      <c r="AC82" s="144"/>
      <c r="AD82" s="144"/>
      <c r="AE82" s="144"/>
      <c r="AF82" s="144"/>
      <c r="AG82" s="144"/>
      <c r="AH82" s="144"/>
      <c r="AI82" s="75">
        <f>U82</f>
        <v>99.90738596897431</v>
      </c>
      <c r="AJ82" s="75"/>
      <c r="AK82" s="75"/>
      <c r="AL82" s="75"/>
      <c r="AM82" s="75"/>
      <c r="AN82" s="75">
        <f>AN74*100/U74</f>
        <v>99.90730011587486</v>
      </c>
      <c r="AO82" s="75"/>
      <c r="AP82" s="75"/>
      <c r="AQ82" s="75"/>
      <c r="AR82" s="75"/>
      <c r="AS82" s="75"/>
      <c r="AT82" s="75"/>
      <c r="AU82" s="144"/>
      <c r="AV82" s="144"/>
      <c r="AW82" s="144"/>
      <c r="AX82" s="144"/>
      <c r="AY82" s="144"/>
      <c r="AZ82" s="144"/>
      <c r="BA82" s="144"/>
      <c r="BB82" s="75">
        <f>AN82</f>
        <v>99.90730011587486</v>
      </c>
      <c r="BC82" s="75"/>
      <c r="BD82" s="75"/>
      <c r="BE82" s="75"/>
      <c r="BF82" s="75"/>
      <c r="BG82" s="75">
        <f>AN82*100/U82</f>
        <v>99.99991406731482</v>
      </c>
      <c r="BH82" s="75"/>
      <c r="BI82" s="75"/>
      <c r="BJ82" s="75"/>
      <c r="BK82" s="75"/>
      <c r="BL82" s="75"/>
      <c r="BM82" s="75"/>
      <c r="BN82" s="144"/>
      <c r="BO82" s="144"/>
      <c r="BP82" s="144"/>
      <c r="BQ82" s="144"/>
      <c r="BR82" s="144"/>
      <c r="BS82" s="144"/>
      <c r="BT82" s="75">
        <f>BG82</f>
        <v>99.99991406731482</v>
      </c>
      <c r="BU82" s="75"/>
      <c r="BV82" s="49"/>
      <c r="BW82" s="49"/>
      <c r="BX82" s="49"/>
      <c r="BY82" s="49"/>
      <c r="BZ82" s="49"/>
    </row>
    <row r="83" spans="1:78" ht="29.25" customHeight="1">
      <c r="A83" s="50"/>
      <c r="B83" s="50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0"/>
      <c r="V83" s="50"/>
      <c r="W83" s="50"/>
      <c r="X83" s="50"/>
      <c r="Y83" s="50"/>
      <c r="Z83" s="50"/>
      <c r="AA83" s="50"/>
      <c r="AB83" s="51"/>
      <c r="AC83" s="51"/>
      <c r="AD83" s="51"/>
      <c r="AE83" s="51"/>
      <c r="AF83" s="51"/>
      <c r="AG83" s="51"/>
      <c r="AH83" s="51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1"/>
      <c r="AV83" s="51"/>
      <c r="AW83" s="51"/>
      <c r="AX83" s="51"/>
      <c r="AY83" s="51"/>
      <c r="AZ83" s="51"/>
      <c r="BA83" s="51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  <c r="BM83" s="50"/>
      <c r="BN83" s="51"/>
      <c r="BO83" s="51"/>
      <c r="BP83" s="51"/>
      <c r="BQ83" s="51"/>
      <c r="BR83" s="51"/>
      <c r="BS83" s="51"/>
      <c r="BT83" s="50"/>
      <c r="BU83" s="50"/>
      <c r="BV83" s="49"/>
      <c r="BW83" s="49"/>
      <c r="BX83" s="49"/>
      <c r="BY83" s="49"/>
      <c r="BZ83" s="49"/>
    </row>
    <row r="84" spans="1:78" ht="29.25" customHeight="1">
      <c r="A84" s="57"/>
      <c r="B84" s="57"/>
      <c r="C84" s="56"/>
      <c r="D84" s="56"/>
      <c r="E84" s="56"/>
      <c r="F84" s="96" t="s">
        <v>207</v>
      </c>
      <c r="G84" s="96"/>
      <c r="H84" s="97" t="s">
        <v>208</v>
      </c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7"/>
      <c r="AV84" s="97"/>
      <c r="AW84" s="97"/>
      <c r="AX84" s="97"/>
      <c r="AY84" s="97"/>
      <c r="AZ84" s="97"/>
      <c r="BA84" s="97"/>
      <c r="BB84" s="97"/>
      <c r="BC84" s="97"/>
      <c r="BD84" s="97"/>
      <c r="BE84" s="97"/>
      <c r="BF84" s="97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7"/>
      <c r="BS84" s="97"/>
      <c r="BT84" s="97"/>
      <c r="BU84" s="97"/>
      <c r="BV84" s="49"/>
      <c r="BW84" s="49"/>
      <c r="BX84" s="49"/>
      <c r="BY84" s="49"/>
      <c r="BZ84" s="49"/>
    </row>
    <row r="85" spans="1:78" ht="29.25" customHeight="1">
      <c r="A85" s="66" t="s">
        <v>209</v>
      </c>
      <c r="B85" s="66"/>
      <c r="C85" s="66"/>
      <c r="D85" s="73" t="s">
        <v>10</v>
      </c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64" t="s">
        <v>214</v>
      </c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 t="s">
        <v>213</v>
      </c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5" t="s">
        <v>212</v>
      </c>
      <c r="AW85" s="65"/>
      <c r="AX85" s="65"/>
      <c r="AY85" s="65"/>
      <c r="AZ85" s="65"/>
      <c r="BA85" s="65"/>
      <c r="BB85" s="65"/>
      <c r="BC85" s="65"/>
      <c r="BD85" s="65"/>
      <c r="BE85" s="64" t="s">
        <v>79</v>
      </c>
      <c r="BF85" s="64"/>
      <c r="BG85" s="64"/>
      <c r="BH85" s="64"/>
      <c r="BI85" s="64"/>
      <c r="BJ85" s="64"/>
      <c r="BK85" s="64"/>
      <c r="BL85" s="64"/>
      <c r="BM85" s="64"/>
      <c r="BN85" s="65" t="s">
        <v>211</v>
      </c>
      <c r="BO85" s="65"/>
      <c r="BP85" s="65"/>
      <c r="BQ85" s="65"/>
      <c r="BR85" s="65"/>
      <c r="BS85" s="65"/>
      <c r="BT85" s="64" t="s">
        <v>210</v>
      </c>
      <c r="BU85" s="64"/>
      <c r="BV85" s="49"/>
      <c r="BW85" s="49"/>
      <c r="BX85" s="49"/>
      <c r="BY85" s="49"/>
      <c r="BZ85" s="49"/>
    </row>
    <row r="86" spans="1:78" ht="18" customHeight="1">
      <c r="A86" s="66" t="s">
        <v>21</v>
      </c>
      <c r="B86" s="66"/>
      <c r="C86" s="66"/>
      <c r="D86" s="98">
        <v>2</v>
      </c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100"/>
      <c r="Z86" s="101">
        <v>3</v>
      </c>
      <c r="AA86" s="102"/>
      <c r="AB86" s="102"/>
      <c r="AC86" s="102"/>
      <c r="AD86" s="102"/>
      <c r="AE86" s="102"/>
      <c r="AF86" s="102"/>
      <c r="AG86" s="102"/>
      <c r="AH86" s="102"/>
      <c r="AI86" s="102"/>
      <c r="AJ86" s="103"/>
      <c r="AK86" s="101">
        <v>4</v>
      </c>
      <c r="AL86" s="102"/>
      <c r="AM86" s="102"/>
      <c r="AN86" s="102"/>
      <c r="AO86" s="102"/>
      <c r="AP86" s="102"/>
      <c r="AQ86" s="102"/>
      <c r="AR86" s="102"/>
      <c r="AS86" s="102"/>
      <c r="AT86" s="102"/>
      <c r="AU86" s="103"/>
      <c r="AV86" s="93">
        <v>5</v>
      </c>
      <c r="AW86" s="94"/>
      <c r="AX86" s="94"/>
      <c r="AY86" s="94"/>
      <c r="AZ86" s="94"/>
      <c r="BA86" s="94"/>
      <c r="BB86" s="94"/>
      <c r="BC86" s="94"/>
      <c r="BD86" s="95"/>
      <c r="BE86" s="101" t="s">
        <v>215</v>
      </c>
      <c r="BF86" s="102"/>
      <c r="BG86" s="102"/>
      <c r="BH86" s="102"/>
      <c r="BI86" s="102"/>
      <c r="BJ86" s="102"/>
      <c r="BK86" s="102"/>
      <c r="BL86" s="102"/>
      <c r="BM86" s="103"/>
      <c r="BN86" s="93">
        <v>7</v>
      </c>
      <c r="BO86" s="94"/>
      <c r="BP86" s="94"/>
      <c r="BQ86" s="94"/>
      <c r="BR86" s="94"/>
      <c r="BS86" s="95"/>
      <c r="BT86" s="101" t="s">
        <v>216</v>
      </c>
      <c r="BU86" s="103"/>
      <c r="BV86" s="49"/>
      <c r="BW86" s="49"/>
      <c r="BX86" s="49"/>
      <c r="BY86" s="49"/>
      <c r="BZ86" s="49"/>
    </row>
    <row r="87" spans="1:78" ht="19.5" customHeight="1">
      <c r="A87" s="68" t="s">
        <v>21</v>
      </c>
      <c r="B87" s="68"/>
      <c r="C87" s="68"/>
      <c r="D87" s="83" t="s">
        <v>217</v>
      </c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5"/>
      <c r="Z87" s="81" t="s">
        <v>36</v>
      </c>
      <c r="AA87" s="86"/>
      <c r="AB87" s="86"/>
      <c r="AC87" s="86"/>
      <c r="AD87" s="86"/>
      <c r="AE87" s="86"/>
      <c r="AF87" s="86"/>
      <c r="AG87" s="86"/>
      <c r="AH87" s="86"/>
      <c r="AI87" s="86"/>
      <c r="AJ87" s="82"/>
      <c r="AK87" s="81"/>
      <c r="AL87" s="86"/>
      <c r="AM87" s="86"/>
      <c r="AN87" s="86"/>
      <c r="AO87" s="86"/>
      <c r="AP87" s="86"/>
      <c r="AQ87" s="86"/>
      <c r="AR87" s="86"/>
      <c r="AS87" s="86"/>
      <c r="AT87" s="86"/>
      <c r="AU87" s="82"/>
      <c r="AV87" s="78"/>
      <c r="AW87" s="79"/>
      <c r="AX87" s="79"/>
      <c r="AY87" s="79"/>
      <c r="AZ87" s="79"/>
      <c r="BA87" s="79"/>
      <c r="BB87" s="79"/>
      <c r="BC87" s="79"/>
      <c r="BD87" s="80"/>
      <c r="BE87" s="81"/>
      <c r="BF87" s="86"/>
      <c r="BG87" s="86"/>
      <c r="BH87" s="86"/>
      <c r="BI87" s="86"/>
      <c r="BJ87" s="86"/>
      <c r="BK87" s="86"/>
      <c r="BL87" s="86"/>
      <c r="BM87" s="82"/>
      <c r="BN87" s="78" t="s">
        <v>36</v>
      </c>
      <c r="BO87" s="79"/>
      <c r="BP87" s="79"/>
      <c r="BQ87" s="79"/>
      <c r="BR87" s="79"/>
      <c r="BS87" s="80"/>
      <c r="BT87" s="81" t="s">
        <v>36</v>
      </c>
      <c r="BU87" s="82"/>
      <c r="BV87" s="49"/>
      <c r="BW87" s="49"/>
      <c r="BX87" s="49"/>
      <c r="BY87" s="49"/>
      <c r="BZ87" s="49"/>
    </row>
    <row r="88" spans="1:78" ht="23.25" customHeight="1">
      <c r="A88" s="68"/>
      <c r="B88" s="68"/>
      <c r="C88" s="68"/>
      <c r="D88" s="87" t="s">
        <v>218</v>
      </c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9"/>
      <c r="Z88" s="81" t="s">
        <v>36</v>
      </c>
      <c r="AA88" s="86"/>
      <c r="AB88" s="86"/>
      <c r="AC88" s="86"/>
      <c r="AD88" s="86"/>
      <c r="AE88" s="86"/>
      <c r="AF88" s="86"/>
      <c r="AG88" s="86"/>
      <c r="AH88" s="86"/>
      <c r="AI88" s="86"/>
      <c r="AJ88" s="82"/>
      <c r="AK88" s="81"/>
      <c r="AL88" s="86"/>
      <c r="AM88" s="86"/>
      <c r="AN88" s="86"/>
      <c r="AO88" s="86"/>
      <c r="AP88" s="86"/>
      <c r="AQ88" s="86"/>
      <c r="AR88" s="86"/>
      <c r="AS88" s="86"/>
      <c r="AT88" s="86"/>
      <c r="AU88" s="82"/>
      <c r="AV88" s="78"/>
      <c r="AW88" s="79"/>
      <c r="AX88" s="79"/>
      <c r="AY88" s="79"/>
      <c r="AZ88" s="79"/>
      <c r="BA88" s="79"/>
      <c r="BB88" s="79"/>
      <c r="BC88" s="79"/>
      <c r="BD88" s="80"/>
      <c r="BE88" s="81"/>
      <c r="BF88" s="86"/>
      <c r="BG88" s="86"/>
      <c r="BH88" s="86"/>
      <c r="BI88" s="86"/>
      <c r="BJ88" s="86"/>
      <c r="BK88" s="86"/>
      <c r="BL88" s="86"/>
      <c r="BM88" s="82"/>
      <c r="BN88" s="78" t="s">
        <v>36</v>
      </c>
      <c r="BO88" s="79"/>
      <c r="BP88" s="79"/>
      <c r="BQ88" s="79"/>
      <c r="BR88" s="79"/>
      <c r="BS88" s="80"/>
      <c r="BT88" s="81" t="s">
        <v>36</v>
      </c>
      <c r="BU88" s="82"/>
      <c r="BV88" s="49"/>
      <c r="BW88" s="49"/>
      <c r="BX88" s="49"/>
      <c r="BY88" s="49"/>
      <c r="BZ88" s="49"/>
    </row>
    <row r="89" spans="1:78" ht="29.25" customHeight="1">
      <c r="A89" s="68"/>
      <c r="B89" s="68"/>
      <c r="C89" s="68"/>
      <c r="D89" s="87" t="s">
        <v>219</v>
      </c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9"/>
      <c r="Z89" s="81" t="s">
        <v>36</v>
      </c>
      <c r="AA89" s="86"/>
      <c r="AB89" s="86"/>
      <c r="AC89" s="86"/>
      <c r="AD89" s="86"/>
      <c r="AE89" s="86"/>
      <c r="AF89" s="86"/>
      <c r="AG89" s="86"/>
      <c r="AH89" s="86"/>
      <c r="AI89" s="86"/>
      <c r="AJ89" s="82"/>
      <c r="AK89" s="81"/>
      <c r="AL89" s="86"/>
      <c r="AM89" s="86"/>
      <c r="AN89" s="86"/>
      <c r="AO89" s="86"/>
      <c r="AP89" s="86"/>
      <c r="AQ89" s="86"/>
      <c r="AR89" s="86"/>
      <c r="AS89" s="86"/>
      <c r="AT89" s="86"/>
      <c r="AU89" s="82"/>
      <c r="AV89" s="78"/>
      <c r="AW89" s="79"/>
      <c r="AX89" s="79"/>
      <c r="AY89" s="79"/>
      <c r="AZ89" s="79"/>
      <c r="BA89" s="79"/>
      <c r="BB89" s="79"/>
      <c r="BC89" s="79"/>
      <c r="BD89" s="80"/>
      <c r="BE89" s="81"/>
      <c r="BF89" s="86"/>
      <c r="BG89" s="86"/>
      <c r="BH89" s="86"/>
      <c r="BI89" s="86"/>
      <c r="BJ89" s="86"/>
      <c r="BK89" s="86"/>
      <c r="BL89" s="86"/>
      <c r="BM89" s="82"/>
      <c r="BN89" s="78" t="s">
        <v>36</v>
      </c>
      <c r="BO89" s="79"/>
      <c r="BP89" s="79"/>
      <c r="BQ89" s="79"/>
      <c r="BR89" s="79"/>
      <c r="BS89" s="80"/>
      <c r="BT89" s="81" t="s">
        <v>36</v>
      </c>
      <c r="BU89" s="82"/>
      <c r="BV89" s="49"/>
      <c r="BW89" s="49"/>
      <c r="BX89" s="49"/>
      <c r="BY89" s="49"/>
      <c r="BZ89" s="49"/>
    </row>
    <row r="90" spans="1:78" ht="21" customHeight="1">
      <c r="A90" s="68"/>
      <c r="B90" s="68"/>
      <c r="C90" s="68"/>
      <c r="D90" s="87" t="s">
        <v>220</v>
      </c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9"/>
      <c r="Z90" s="81" t="s">
        <v>36</v>
      </c>
      <c r="AA90" s="86"/>
      <c r="AB90" s="86"/>
      <c r="AC90" s="86"/>
      <c r="AD90" s="86"/>
      <c r="AE90" s="86"/>
      <c r="AF90" s="86"/>
      <c r="AG90" s="86"/>
      <c r="AH90" s="86"/>
      <c r="AI90" s="86"/>
      <c r="AJ90" s="82"/>
      <c r="AK90" s="81"/>
      <c r="AL90" s="86"/>
      <c r="AM90" s="86"/>
      <c r="AN90" s="86"/>
      <c r="AO90" s="86"/>
      <c r="AP90" s="86"/>
      <c r="AQ90" s="86"/>
      <c r="AR90" s="86"/>
      <c r="AS90" s="86"/>
      <c r="AT90" s="86"/>
      <c r="AU90" s="82"/>
      <c r="AV90" s="78"/>
      <c r="AW90" s="79"/>
      <c r="AX90" s="79"/>
      <c r="AY90" s="79"/>
      <c r="AZ90" s="79"/>
      <c r="BA90" s="79"/>
      <c r="BB90" s="79"/>
      <c r="BC90" s="79"/>
      <c r="BD90" s="80"/>
      <c r="BE90" s="81"/>
      <c r="BF90" s="86"/>
      <c r="BG90" s="86"/>
      <c r="BH90" s="86"/>
      <c r="BI90" s="86"/>
      <c r="BJ90" s="86"/>
      <c r="BK90" s="86"/>
      <c r="BL90" s="86"/>
      <c r="BM90" s="82"/>
      <c r="BN90" s="78" t="s">
        <v>36</v>
      </c>
      <c r="BO90" s="79"/>
      <c r="BP90" s="79"/>
      <c r="BQ90" s="79"/>
      <c r="BR90" s="79"/>
      <c r="BS90" s="80"/>
      <c r="BT90" s="81" t="s">
        <v>36</v>
      </c>
      <c r="BU90" s="82"/>
      <c r="BV90" s="49"/>
      <c r="BW90" s="49"/>
      <c r="BX90" s="49"/>
      <c r="BY90" s="49"/>
      <c r="BZ90" s="49"/>
    </row>
    <row r="91" spans="1:78" ht="19.5" customHeight="1">
      <c r="A91" s="68"/>
      <c r="B91" s="68"/>
      <c r="C91" s="68"/>
      <c r="D91" s="87" t="s">
        <v>221</v>
      </c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9"/>
      <c r="Z91" s="81" t="s">
        <v>36</v>
      </c>
      <c r="AA91" s="86"/>
      <c r="AB91" s="86"/>
      <c r="AC91" s="86"/>
      <c r="AD91" s="86"/>
      <c r="AE91" s="86"/>
      <c r="AF91" s="86"/>
      <c r="AG91" s="86"/>
      <c r="AH91" s="86"/>
      <c r="AI91" s="86"/>
      <c r="AJ91" s="82"/>
      <c r="AK91" s="81"/>
      <c r="AL91" s="86"/>
      <c r="AM91" s="86"/>
      <c r="AN91" s="86"/>
      <c r="AO91" s="86"/>
      <c r="AP91" s="86"/>
      <c r="AQ91" s="86"/>
      <c r="AR91" s="86"/>
      <c r="AS91" s="86"/>
      <c r="AT91" s="86"/>
      <c r="AU91" s="82"/>
      <c r="AV91" s="78"/>
      <c r="AW91" s="79"/>
      <c r="AX91" s="79"/>
      <c r="AY91" s="79"/>
      <c r="AZ91" s="79"/>
      <c r="BA91" s="79"/>
      <c r="BB91" s="79"/>
      <c r="BC91" s="79"/>
      <c r="BD91" s="80"/>
      <c r="BE91" s="81"/>
      <c r="BF91" s="86"/>
      <c r="BG91" s="86"/>
      <c r="BH91" s="86"/>
      <c r="BI91" s="86"/>
      <c r="BJ91" s="86"/>
      <c r="BK91" s="86"/>
      <c r="BL91" s="86"/>
      <c r="BM91" s="82"/>
      <c r="BN91" s="78" t="s">
        <v>36</v>
      </c>
      <c r="BO91" s="79"/>
      <c r="BP91" s="79"/>
      <c r="BQ91" s="79"/>
      <c r="BR91" s="79"/>
      <c r="BS91" s="80"/>
      <c r="BT91" s="81" t="s">
        <v>36</v>
      </c>
      <c r="BU91" s="82"/>
      <c r="BV91" s="49"/>
      <c r="BW91" s="49"/>
      <c r="BX91" s="49"/>
      <c r="BY91" s="49"/>
      <c r="BZ91" s="49"/>
    </row>
    <row r="92" spans="1:78" ht="18.75" customHeight="1">
      <c r="A92" s="68" t="s">
        <v>22</v>
      </c>
      <c r="B92" s="68"/>
      <c r="C92" s="68"/>
      <c r="D92" s="83" t="s">
        <v>222</v>
      </c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5"/>
      <c r="Z92" s="81" t="s">
        <v>36</v>
      </c>
      <c r="AA92" s="86"/>
      <c r="AB92" s="86"/>
      <c r="AC92" s="86"/>
      <c r="AD92" s="86"/>
      <c r="AE92" s="86"/>
      <c r="AF92" s="86"/>
      <c r="AG92" s="86"/>
      <c r="AH92" s="86"/>
      <c r="AI92" s="86"/>
      <c r="AJ92" s="82"/>
      <c r="AK92" s="81"/>
      <c r="AL92" s="86"/>
      <c r="AM92" s="86"/>
      <c r="AN92" s="86"/>
      <c r="AO92" s="86"/>
      <c r="AP92" s="86"/>
      <c r="AQ92" s="86"/>
      <c r="AR92" s="86"/>
      <c r="AS92" s="86"/>
      <c r="AT92" s="86"/>
      <c r="AU92" s="82"/>
      <c r="AV92" s="78"/>
      <c r="AW92" s="79"/>
      <c r="AX92" s="79"/>
      <c r="AY92" s="79"/>
      <c r="AZ92" s="79"/>
      <c r="BA92" s="79"/>
      <c r="BB92" s="79"/>
      <c r="BC92" s="79"/>
      <c r="BD92" s="80"/>
      <c r="BE92" s="81"/>
      <c r="BF92" s="86"/>
      <c r="BG92" s="86"/>
      <c r="BH92" s="86"/>
      <c r="BI92" s="86"/>
      <c r="BJ92" s="86"/>
      <c r="BK92" s="86"/>
      <c r="BL92" s="86"/>
      <c r="BM92" s="82"/>
      <c r="BN92" s="78" t="s">
        <v>36</v>
      </c>
      <c r="BO92" s="79"/>
      <c r="BP92" s="79"/>
      <c r="BQ92" s="79"/>
      <c r="BR92" s="79"/>
      <c r="BS92" s="80"/>
      <c r="BT92" s="81" t="s">
        <v>36</v>
      </c>
      <c r="BU92" s="82"/>
      <c r="BV92" s="49"/>
      <c r="BW92" s="49"/>
      <c r="BX92" s="49"/>
      <c r="BY92" s="49"/>
      <c r="BZ92" s="49"/>
    </row>
    <row r="93" spans="1:78" ht="23.25" customHeight="1">
      <c r="A93" s="68" t="s">
        <v>136</v>
      </c>
      <c r="B93" s="68"/>
      <c r="C93" s="68"/>
      <c r="D93" s="83" t="s">
        <v>223</v>
      </c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5"/>
      <c r="Z93" s="81"/>
      <c r="AA93" s="86"/>
      <c r="AB93" s="86"/>
      <c r="AC93" s="86"/>
      <c r="AD93" s="86"/>
      <c r="AE93" s="86"/>
      <c r="AF93" s="86"/>
      <c r="AG93" s="86"/>
      <c r="AH93" s="86"/>
      <c r="AI93" s="86"/>
      <c r="AJ93" s="82"/>
      <c r="AK93" s="81"/>
      <c r="AL93" s="86"/>
      <c r="AM93" s="86"/>
      <c r="AN93" s="86"/>
      <c r="AO93" s="86"/>
      <c r="AP93" s="86"/>
      <c r="AQ93" s="86"/>
      <c r="AR93" s="86"/>
      <c r="AS93" s="86"/>
      <c r="AT93" s="86"/>
      <c r="AU93" s="82"/>
      <c r="AV93" s="78"/>
      <c r="AW93" s="79"/>
      <c r="AX93" s="79"/>
      <c r="AY93" s="79"/>
      <c r="AZ93" s="79"/>
      <c r="BA93" s="79"/>
      <c r="BB93" s="79"/>
      <c r="BC93" s="79"/>
      <c r="BD93" s="80"/>
      <c r="BE93" s="81"/>
      <c r="BF93" s="86"/>
      <c r="BG93" s="86"/>
      <c r="BH93" s="86"/>
      <c r="BI93" s="86"/>
      <c r="BJ93" s="86"/>
      <c r="BK93" s="86"/>
      <c r="BL93" s="86"/>
      <c r="BM93" s="82"/>
      <c r="BN93" s="78"/>
      <c r="BO93" s="79"/>
      <c r="BP93" s="79"/>
      <c r="BQ93" s="79"/>
      <c r="BR93" s="79"/>
      <c r="BS93" s="80"/>
      <c r="BT93" s="81"/>
      <c r="BU93" s="82"/>
      <c r="BV93" s="49"/>
      <c r="BW93" s="49"/>
      <c r="BX93" s="49"/>
      <c r="BY93" s="49"/>
      <c r="BZ93" s="49"/>
    </row>
    <row r="94" spans="1:78" ht="17.25" customHeight="1">
      <c r="A94" s="68"/>
      <c r="B94" s="68"/>
      <c r="C94" s="68"/>
      <c r="D94" s="90" t="s">
        <v>59</v>
      </c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2"/>
      <c r="Z94" s="81"/>
      <c r="AA94" s="86"/>
      <c r="AB94" s="86"/>
      <c r="AC94" s="86"/>
      <c r="AD94" s="86"/>
      <c r="AE94" s="86"/>
      <c r="AF94" s="86"/>
      <c r="AG94" s="86"/>
      <c r="AH94" s="86"/>
      <c r="AI94" s="86"/>
      <c r="AJ94" s="82"/>
      <c r="AK94" s="81"/>
      <c r="AL94" s="86"/>
      <c r="AM94" s="86"/>
      <c r="AN94" s="86"/>
      <c r="AO94" s="86"/>
      <c r="AP94" s="86"/>
      <c r="AQ94" s="86"/>
      <c r="AR94" s="86"/>
      <c r="AS94" s="86"/>
      <c r="AT94" s="86"/>
      <c r="AU94" s="82"/>
      <c r="AV94" s="78"/>
      <c r="AW94" s="79"/>
      <c r="AX94" s="79"/>
      <c r="AY94" s="79"/>
      <c r="AZ94" s="79"/>
      <c r="BA94" s="79"/>
      <c r="BB94" s="79"/>
      <c r="BC94" s="79"/>
      <c r="BD94" s="80"/>
      <c r="BE94" s="81"/>
      <c r="BF94" s="86"/>
      <c r="BG94" s="86"/>
      <c r="BH94" s="86"/>
      <c r="BI94" s="86"/>
      <c r="BJ94" s="86"/>
      <c r="BK94" s="86"/>
      <c r="BL94" s="86"/>
      <c r="BM94" s="82"/>
      <c r="BN94" s="78"/>
      <c r="BO94" s="79"/>
      <c r="BP94" s="79"/>
      <c r="BQ94" s="79"/>
      <c r="BR94" s="79"/>
      <c r="BS94" s="80"/>
      <c r="BT94" s="81"/>
      <c r="BU94" s="82"/>
      <c r="BV94" s="49"/>
      <c r="BW94" s="49"/>
      <c r="BX94" s="49"/>
      <c r="BY94" s="49"/>
      <c r="BZ94" s="49"/>
    </row>
    <row r="95" spans="1:78" ht="18.75" customHeight="1">
      <c r="A95" s="68"/>
      <c r="B95" s="68"/>
      <c r="C95" s="68"/>
      <c r="D95" s="87" t="s">
        <v>224</v>
      </c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9"/>
      <c r="Z95" s="81"/>
      <c r="AA95" s="86"/>
      <c r="AB95" s="86"/>
      <c r="AC95" s="86"/>
      <c r="AD95" s="86"/>
      <c r="AE95" s="86"/>
      <c r="AF95" s="86"/>
      <c r="AG95" s="86"/>
      <c r="AH95" s="86"/>
      <c r="AI95" s="86"/>
      <c r="AJ95" s="82"/>
      <c r="AK95" s="81"/>
      <c r="AL95" s="86"/>
      <c r="AM95" s="86"/>
      <c r="AN95" s="86"/>
      <c r="AO95" s="86"/>
      <c r="AP95" s="86"/>
      <c r="AQ95" s="86"/>
      <c r="AR95" s="86"/>
      <c r="AS95" s="86"/>
      <c r="AT95" s="86"/>
      <c r="AU95" s="82"/>
      <c r="AV95" s="78"/>
      <c r="AW95" s="79"/>
      <c r="AX95" s="79"/>
      <c r="AY95" s="79"/>
      <c r="AZ95" s="79"/>
      <c r="BA95" s="79"/>
      <c r="BB95" s="79"/>
      <c r="BC95" s="79"/>
      <c r="BD95" s="80"/>
      <c r="BE95" s="81"/>
      <c r="BF95" s="86"/>
      <c r="BG95" s="86"/>
      <c r="BH95" s="86"/>
      <c r="BI95" s="86"/>
      <c r="BJ95" s="86"/>
      <c r="BK95" s="86"/>
      <c r="BL95" s="86"/>
      <c r="BM95" s="82"/>
      <c r="BN95" s="78"/>
      <c r="BO95" s="79"/>
      <c r="BP95" s="79"/>
      <c r="BQ95" s="79"/>
      <c r="BR95" s="79"/>
      <c r="BS95" s="80"/>
      <c r="BT95" s="81"/>
      <c r="BU95" s="82"/>
      <c r="BV95" s="49"/>
      <c r="BW95" s="49"/>
      <c r="BX95" s="49"/>
      <c r="BY95" s="49"/>
      <c r="BZ95" s="49"/>
    </row>
    <row r="96" spans="1:78" ht="17.25" customHeight="1">
      <c r="A96" s="68"/>
      <c r="B96" s="68"/>
      <c r="C96" s="68"/>
      <c r="D96" s="87" t="s">
        <v>225</v>
      </c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9"/>
      <c r="Z96" s="81"/>
      <c r="AA96" s="86"/>
      <c r="AB96" s="86"/>
      <c r="AC96" s="86"/>
      <c r="AD96" s="86"/>
      <c r="AE96" s="86"/>
      <c r="AF96" s="86"/>
      <c r="AG96" s="86"/>
      <c r="AH96" s="86"/>
      <c r="AI96" s="86"/>
      <c r="AJ96" s="82"/>
      <c r="AK96" s="81"/>
      <c r="AL96" s="86"/>
      <c r="AM96" s="86"/>
      <c r="AN96" s="86"/>
      <c r="AO96" s="86"/>
      <c r="AP96" s="86"/>
      <c r="AQ96" s="86"/>
      <c r="AR96" s="86"/>
      <c r="AS96" s="86"/>
      <c r="AT96" s="86"/>
      <c r="AU96" s="82"/>
      <c r="AV96" s="78"/>
      <c r="AW96" s="79"/>
      <c r="AX96" s="79"/>
      <c r="AY96" s="79"/>
      <c r="AZ96" s="79"/>
      <c r="BA96" s="79"/>
      <c r="BB96" s="79"/>
      <c r="BC96" s="79"/>
      <c r="BD96" s="80"/>
      <c r="BE96" s="81"/>
      <c r="BF96" s="86"/>
      <c r="BG96" s="86"/>
      <c r="BH96" s="86"/>
      <c r="BI96" s="86"/>
      <c r="BJ96" s="86"/>
      <c r="BK96" s="86"/>
      <c r="BL96" s="86"/>
      <c r="BM96" s="82"/>
      <c r="BN96" s="78"/>
      <c r="BO96" s="79"/>
      <c r="BP96" s="79"/>
      <c r="BQ96" s="79"/>
      <c r="BR96" s="79"/>
      <c r="BS96" s="80"/>
      <c r="BT96" s="81"/>
      <c r="BU96" s="82"/>
      <c r="BV96" s="49"/>
      <c r="BW96" s="49"/>
      <c r="BX96" s="49"/>
      <c r="BY96" s="49"/>
      <c r="BZ96" s="49"/>
    </row>
    <row r="97" spans="1:78" ht="14.25" customHeight="1">
      <c r="A97" s="68"/>
      <c r="B97" s="68"/>
      <c r="C97" s="68"/>
      <c r="D97" s="87" t="s">
        <v>63</v>
      </c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9"/>
      <c r="Z97" s="81"/>
      <c r="AA97" s="86"/>
      <c r="AB97" s="86"/>
      <c r="AC97" s="86"/>
      <c r="AD97" s="86"/>
      <c r="AE97" s="86"/>
      <c r="AF97" s="86"/>
      <c r="AG97" s="86"/>
      <c r="AH97" s="86"/>
      <c r="AI97" s="86"/>
      <c r="AJ97" s="82"/>
      <c r="AK97" s="81"/>
      <c r="AL97" s="86"/>
      <c r="AM97" s="86"/>
      <c r="AN97" s="86"/>
      <c r="AO97" s="86"/>
      <c r="AP97" s="86"/>
      <c r="AQ97" s="86"/>
      <c r="AR97" s="86"/>
      <c r="AS97" s="86"/>
      <c r="AT97" s="86"/>
      <c r="AU97" s="82"/>
      <c r="AV97" s="78"/>
      <c r="AW97" s="79"/>
      <c r="AX97" s="79"/>
      <c r="AY97" s="79"/>
      <c r="AZ97" s="79"/>
      <c r="BA97" s="79"/>
      <c r="BB97" s="79"/>
      <c r="BC97" s="79"/>
      <c r="BD97" s="80"/>
      <c r="BE97" s="81"/>
      <c r="BF97" s="86"/>
      <c r="BG97" s="86"/>
      <c r="BH97" s="86"/>
      <c r="BI97" s="86"/>
      <c r="BJ97" s="86"/>
      <c r="BK97" s="86"/>
      <c r="BL97" s="86"/>
      <c r="BM97" s="82"/>
      <c r="BN97" s="78"/>
      <c r="BO97" s="79"/>
      <c r="BP97" s="79"/>
      <c r="BQ97" s="79"/>
      <c r="BR97" s="79"/>
      <c r="BS97" s="80"/>
      <c r="BT97" s="81"/>
      <c r="BU97" s="82"/>
      <c r="BV97" s="49"/>
      <c r="BW97" s="49"/>
      <c r="BX97" s="49"/>
      <c r="BY97" s="49"/>
      <c r="BZ97" s="49"/>
    </row>
    <row r="98" spans="1:78" ht="18" customHeight="1">
      <c r="A98" s="68"/>
      <c r="B98" s="68"/>
      <c r="C98" s="68"/>
      <c r="D98" s="90" t="s">
        <v>226</v>
      </c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2"/>
      <c r="Z98" s="81"/>
      <c r="AA98" s="86"/>
      <c r="AB98" s="86"/>
      <c r="AC98" s="86"/>
      <c r="AD98" s="86"/>
      <c r="AE98" s="86"/>
      <c r="AF98" s="86"/>
      <c r="AG98" s="86"/>
      <c r="AH98" s="86"/>
      <c r="AI98" s="86"/>
      <c r="AJ98" s="82"/>
      <c r="AK98" s="81"/>
      <c r="AL98" s="86"/>
      <c r="AM98" s="86"/>
      <c r="AN98" s="86"/>
      <c r="AO98" s="86"/>
      <c r="AP98" s="86"/>
      <c r="AQ98" s="86"/>
      <c r="AR98" s="86"/>
      <c r="AS98" s="86"/>
      <c r="AT98" s="86"/>
      <c r="AU98" s="82"/>
      <c r="AV98" s="78"/>
      <c r="AW98" s="79"/>
      <c r="AX98" s="79"/>
      <c r="AY98" s="79"/>
      <c r="AZ98" s="79"/>
      <c r="BA98" s="79"/>
      <c r="BB98" s="79"/>
      <c r="BC98" s="79"/>
      <c r="BD98" s="80"/>
      <c r="BE98" s="81"/>
      <c r="BF98" s="86"/>
      <c r="BG98" s="86"/>
      <c r="BH98" s="86"/>
      <c r="BI98" s="86"/>
      <c r="BJ98" s="86"/>
      <c r="BK98" s="86"/>
      <c r="BL98" s="86"/>
      <c r="BM98" s="82"/>
      <c r="BN98" s="78"/>
      <c r="BO98" s="79"/>
      <c r="BP98" s="79"/>
      <c r="BQ98" s="79"/>
      <c r="BR98" s="79"/>
      <c r="BS98" s="80"/>
      <c r="BT98" s="81"/>
      <c r="BU98" s="82"/>
      <c r="BV98" s="49"/>
      <c r="BW98" s="49"/>
      <c r="BX98" s="49"/>
      <c r="BY98" s="49"/>
      <c r="BZ98" s="49"/>
    </row>
    <row r="99" spans="1:78" ht="15" customHeight="1">
      <c r="A99" s="68"/>
      <c r="B99" s="68"/>
      <c r="C99" s="68"/>
      <c r="D99" s="87" t="s">
        <v>224</v>
      </c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9"/>
      <c r="Z99" s="81"/>
      <c r="AA99" s="86"/>
      <c r="AB99" s="86"/>
      <c r="AC99" s="86"/>
      <c r="AD99" s="86"/>
      <c r="AE99" s="86"/>
      <c r="AF99" s="86"/>
      <c r="AG99" s="86"/>
      <c r="AH99" s="86"/>
      <c r="AI99" s="86"/>
      <c r="AJ99" s="82"/>
      <c r="AK99" s="81"/>
      <c r="AL99" s="86"/>
      <c r="AM99" s="86"/>
      <c r="AN99" s="86"/>
      <c r="AO99" s="86"/>
      <c r="AP99" s="86"/>
      <c r="AQ99" s="86"/>
      <c r="AR99" s="86"/>
      <c r="AS99" s="86"/>
      <c r="AT99" s="86"/>
      <c r="AU99" s="82"/>
      <c r="AV99" s="78"/>
      <c r="AW99" s="79"/>
      <c r="AX99" s="79"/>
      <c r="AY99" s="79"/>
      <c r="AZ99" s="79"/>
      <c r="BA99" s="79"/>
      <c r="BB99" s="79"/>
      <c r="BC99" s="79"/>
      <c r="BD99" s="80"/>
      <c r="BE99" s="81"/>
      <c r="BF99" s="86"/>
      <c r="BG99" s="86"/>
      <c r="BH99" s="86"/>
      <c r="BI99" s="86"/>
      <c r="BJ99" s="86"/>
      <c r="BK99" s="86"/>
      <c r="BL99" s="86"/>
      <c r="BM99" s="82"/>
      <c r="BN99" s="78"/>
      <c r="BO99" s="79"/>
      <c r="BP99" s="79"/>
      <c r="BQ99" s="79"/>
      <c r="BR99" s="79"/>
      <c r="BS99" s="80"/>
      <c r="BT99" s="81"/>
      <c r="BU99" s="82"/>
      <c r="BV99" s="49"/>
      <c r="BW99" s="49"/>
      <c r="BX99" s="49"/>
      <c r="BY99" s="49"/>
      <c r="BZ99" s="49"/>
    </row>
    <row r="100" spans="1:78" ht="17.25" customHeight="1">
      <c r="A100" s="68"/>
      <c r="B100" s="68"/>
      <c r="C100" s="68"/>
      <c r="D100" s="87" t="s">
        <v>225</v>
      </c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9"/>
      <c r="Z100" s="81"/>
      <c r="AA100" s="86"/>
      <c r="AB100" s="86"/>
      <c r="AC100" s="86"/>
      <c r="AD100" s="86"/>
      <c r="AE100" s="86"/>
      <c r="AF100" s="86"/>
      <c r="AG100" s="86"/>
      <c r="AH100" s="86"/>
      <c r="AI100" s="86"/>
      <c r="AJ100" s="82"/>
      <c r="AK100" s="81"/>
      <c r="AL100" s="86"/>
      <c r="AM100" s="86"/>
      <c r="AN100" s="86"/>
      <c r="AO100" s="86"/>
      <c r="AP100" s="86"/>
      <c r="AQ100" s="86"/>
      <c r="AR100" s="86"/>
      <c r="AS100" s="86"/>
      <c r="AT100" s="86"/>
      <c r="AU100" s="82"/>
      <c r="AV100" s="78"/>
      <c r="AW100" s="79"/>
      <c r="AX100" s="79"/>
      <c r="AY100" s="79"/>
      <c r="AZ100" s="79"/>
      <c r="BA100" s="79"/>
      <c r="BB100" s="79"/>
      <c r="BC100" s="79"/>
      <c r="BD100" s="80"/>
      <c r="BE100" s="81"/>
      <c r="BF100" s="86"/>
      <c r="BG100" s="86"/>
      <c r="BH100" s="86"/>
      <c r="BI100" s="86"/>
      <c r="BJ100" s="86"/>
      <c r="BK100" s="86"/>
      <c r="BL100" s="86"/>
      <c r="BM100" s="82"/>
      <c r="BN100" s="78"/>
      <c r="BO100" s="79"/>
      <c r="BP100" s="79"/>
      <c r="BQ100" s="79"/>
      <c r="BR100" s="79"/>
      <c r="BS100" s="80"/>
      <c r="BT100" s="81"/>
      <c r="BU100" s="82"/>
      <c r="BV100" s="49"/>
      <c r="BW100" s="49"/>
      <c r="BX100" s="49"/>
      <c r="BY100" s="49"/>
      <c r="BZ100" s="49"/>
    </row>
    <row r="101" spans="1:78" ht="17.25" customHeight="1">
      <c r="A101" s="68"/>
      <c r="B101" s="68"/>
      <c r="C101" s="68"/>
      <c r="D101" s="87" t="s">
        <v>63</v>
      </c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9"/>
      <c r="Z101" s="81"/>
      <c r="AA101" s="86"/>
      <c r="AB101" s="86"/>
      <c r="AC101" s="86"/>
      <c r="AD101" s="86"/>
      <c r="AE101" s="86"/>
      <c r="AF101" s="86"/>
      <c r="AG101" s="86"/>
      <c r="AH101" s="86"/>
      <c r="AI101" s="86"/>
      <c r="AJ101" s="82"/>
      <c r="AK101" s="81"/>
      <c r="AL101" s="86"/>
      <c r="AM101" s="86"/>
      <c r="AN101" s="86"/>
      <c r="AO101" s="86"/>
      <c r="AP101" s="86"/>
      <c r="AQ101" s="86"/>
      <c r="AR101" s="86"/>
      <c r="AS101" s="86"/>
      <c r="AT101" s="86"/>
      <c r="AU101" s="82"/>
      <c r="AV101" s="78"/>
      <c r="AW101" s="79"/>
      <c r="AX101" s="79"/>
      <c r="AY101" s="79"/>
      <c r="AZ101" s="79"/>
      <c r="BA101" s="79"/>
      <c r="BB101" s="79"/>
      <c r="BC101" s="79"/>
      <c r="BD101" s="80"/>
      <c r="BE101" s="81"/>
      <c r="BF101" s="86"/>
      <c r="BG101" s="86"/>
      <c r="BH101" s="86"/>
      <c r="BI101" s="86"/>
      <c r="BJ101" s="86"/>
      <c r="BK101" s="86"/>
      <c r="BL101" s="86"/>
      <c r="BM101" s="82"/>
      <c r="BN101" s="78"/>
      <c r="BO101" s="79"/>
      <c r="BP101" s="79"/>
      <c r="BQ101" s="79"/>
      <c r="BR101" s="79"/>
      <c r="BS101" s="80"/>
      <c r="BT101" s="81"/>
      <c r="BU101" s="82"/>
      <c r="BV101" s="49"/>
      <c r="BW101" s="49"/>
      <c r="BX101" s="49"/>
      <c r="BY101" s="49"/>
      <c r="BZ101" s="49"/>
    </row>
    <row r="102" spans="1:78" ht="18.75" customHeight="1">
      <c r="A102" s="68" t="s">
        <v>138</v>
      </c>
      <c r="B102" s="68"/>
      <c r="C102" s="68"/>
      <c r="D102" s="83" t="s">
        <v>227</v>
      </c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5"/>
      <c r="Z102" s="81" t="s">
        <v>36</v>
      </c>
      <c r="AA102" s="86"/>
      <c r="AB102" s="86"/>
      <c r="AC102" s="86"/>
      <c r="AD102" s="86"/>
      <c r="AE102" s="86"/>
      <c r="AF102" s="86"/>
      <c r="AG102" s="86"/>
      <c r="AH102" s="86"/>
      <c r="AI102" s="86"/>
      <c r="AJ102" s="82"/>
      <c r="AK102" s="81"/>
      <c r="AL102" s="86"/>
      <c r="AM102" s="86"/>
      <c r="AN102" s="86"/>
      <c r="AO102" s="86"/>
      <c r="AP102" s="86"/>
      <c r="AQ102" s="86"/>
      <c r="AR102" s="86"/>
      <c r="AS102" s="86"/>
      <c r="AT102" s="86"/>
      <c r="AU102" s="82"/>
      <c r="AV102" s="78"/>
      <c r="AW102" s="79"/>
      <c r="AX102" s="79"/>
      <c r="AY102" s="79"/>
      <c r="AZ102" s="79"/>
      <c r="BA102" s="79"/>
      <c r="BB102" s="79"/>
      <c r="BC102" s="79"/>
      <c r="BD102" s="80"/>
      <c r="BE102" s="81"/>
      <c r="BF102" s="86"/>
      <c r="BG102" s="86"/>
      <c r="BH102" s="86"/>
      <c r="BI102" s="86"/>
      <c r="BJ102" s="86"/>
      <c r="BK102" s="86"/>
      <c r="BL102" s="86"/>
      <c r="BM102" s="82"/>
      <c r="BN102" s="78" t="s">
        <v>36</v>
      </c>
      <c r="BO102" s="79"/>
      <c r="BP102" s="79"/>
      <c r="BQ102" s="79"/>
      <c r="BR102" s="79"/>
      <c r="BS102" s="80"/>
      <c r="BT102" s="81" t="s">
        <v>36</v>
      </c>
      <c r="BU102" s="82"/>
      <c r="BV102" s="49"/>
      <c r="BW102" s="49"/>
      <c r="BX102" s="49"/>
      <c r="BY102" s="49"/>
      <c r="BZ102" s="49"/>
    </row>
    <row r="103" spans="1:78" ht="15" customHeight="1">
      <c r="A103" s="50"/>
      <c r="B103" s="50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0"/>
      <c r="V103" s="50"/>
      <c r="W103" s="50"/>
      <c r="X103" s="50"/>
      <c r="Y103" s="50"/>
      <c r="Z103" s="50"/>
      <c r="AA103" s="50"/>
      <c r="AB103" s="51"/>
      <c r="AC103" s="51"/>
      <c r="AD103" s="51"/>
      <c r="AE103" s="51"/>
      <c r="AF103" s="51"/>
      <c r="AG103" s="51"/>
      <c r="AH103" s="51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1"/>
      <c r="AV103" s="51"/>
      <c r="AW103" s="51"/>
      <c r="AX103" s="51"/>
      <c r="AY103" s="51"/>
      <c r="AZ103" s="51"/>
      <c r="BA103" s="51"/>
      <c r="BB103" s="50"/>
      <c r="BC103" s="50"/>
      <c r="BD103" s="50"/>
      <c r="BE103" s="50"/>
      <c r="BF103" s="50"/>
      <c r="BG103" s="50"/>
      <c r="BH103" s="50"/>
      <c r="BI103" s="50"/>
      <c r="BJ103" s="50"/>
      <c r="BK103" s="50"/>
      <c r="BL103" s="50"/>
      <c r="BM103" s="50"/>
      <c r="BN103" s="51"/>
      <c r="BO103" s="51"/>
      <c r="BP103" s="51"/>
      <c r="BQ103" s="51"/>
      <c r="BR103" s="51"/>
      <c r="BS103" s="51"/>
      <c r="BT103" s="50"/>
      <c r="BU103" s="50"/>
      <c r="BV103" s="49"/>
      <c r="BW103" s="49"/>
      <c r="BX103" s="49"/>
      <c r="BY103" s="49"/>
      <c r="BZ103" s="49"/>
    </row>
    <row r="104" spans="1:78" ht="21.75" customHeight="1">
      <c r="A104" s="132"/>
      <c r="B104" s="132"/>
      <c r="C104" s="132"/>
      <c r="D104" s="132"/>
      <c r="E104" s="132"/>
      <c r="F104" s="96" t="s">
        <v>163</v>
      </c>
      <c r="G104" s="96"/>
      <c r="H104" s="97" t="s">
        <v>162</v>
      </c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7"/>
      <c r="AV104" s="97"/>
      <c r="AW104" s="97"/>
      <c r="AX104" s="97"/>
      <c r="AY104" s="97"/>
      <c r="AZ104" s="97"/>
      <c r="BA104" s="97"/>
      <c r="BB104" s="97"/>
      <c r="BC104" s="97"/>
      <c r="BD104" s="97"/>
      <c r="BE104" s="97"/>
      <c r="BF104" s="97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7"/>
      <c r="BS104" s="97"/>
      <c r="BT104" s="97"/>
      <c r="BU104" s="97"/>
      <c r="BV104" s="49"/>
      <c r="BW104" s="49"/>
      <c r="BX104" s="49"/>
      <c r="BY104" s="49"/>
      <c r="BZ104" s="49"/>
    </row>
    <row r="105" spans="1:78" ht="13.5" customHeight="1">
      <c r="A105" s="132"/>
      <c r="B105" s="132"/>
      <c r="C105" s="49"/>
      <c r="D105" s="49"/>
      <c r="E105" s="49"/>
      <c r="F105" s="139" t="s">
        <v>188</v>
      </c>
      <c r="G105" s="139"/>
      <c r="H105" s="139"/>
      <c r="I105" s="139"/>
      <c r="J105" s="139"/>
      <c r="K105" s="139"/>
      <c r="L105" s="139"/>
      <c r="M105" s="139"/>
      <c r="N105" s="139"/>
      <c r="O105" s="139"/>
      <c r="P105" s="139"/>
      <c r="Q105" s="139"/>
      <c r="R105" s="139"/>
      <c r="S105" s="139"/>
      <c r="T105" s="139"/>
      <c r="U105" s="139"/>
      <c r="V105" s="139"/>
      <c r="W105" s="139"/>
      <c r="X105" s="139"/>
      <c r="Y105" s="139"/>
      <c r="Z105" s="139"/>
      <c r="AA105" s="139"/>
      <c r="AB105" s="139"/>
      <c r="AC105" s="139"/>
      <c r="AD105" s="139"/>
      <c r="AE105" s="139"/>
      <c r="AF105" s="139"/>
      <c r="AG105" s="139"/>
      <c r="AH105" s="139"/>
      <c r="AI105" s="139"/>
      <c r="AJ105" s="139"/>
      <c r="AK105" s="139"/>
      <c r="AL105" s="139"/>
      <c r="AM105" s="139"/>
      <c r="AN105" s="132"/>
      <c r="AO105" s="132"/>
      <c r="AP105" s="132"/>
      <c r="AQ105" s="132"/>
      <c r="AR105" s="132"/>
      <c r="AS105" s="132"/>
      <c r="AT105" s="132"/>
      <c r="AU105" s="133"/>
      <c r="AV105" s="133"/>
      <c r="AW105" s="133"/>
      <c r="AX105" s="133"/>
      <c r="AY105" s="133"/>
      <c r="AZ105" s="133"/>
      <c r="BA105" s="133"/>
      <c r="BB105" s="132"/>
      <c r="BC105" s="132"/>
      <c r="BD105" s="132"/>
      <c r="BE105" s="132"/>
      <c r="BF105" s="132"/>
      <c r="BG105" s="132"/>
      <c r="BH105" s="132"/>
      <c r="BI105" s="132"/>
      <c r="BJ105" s="132"/>
      <c r="BK105" s="132"/>
      <c r="BL105" s="132"/>
      <c r="BM105" s="132"/>
      <c r="BN105" s="133"/>
      <c r="BO105" s="133"/>
      <c r="BP105" s="133"/>
      <c r="BQ105" s="133"/>
      <c r="BR105" s="133"/>
      <c r="BS105" s="133"/>
      <c r="BT105" s="132"/>
      <c r="BU105" s="132"/>
      <c r="BV105" s="49"/>
      <c r="BW105" s="49"/>
      <c r="BX105" s="49"/>
      <c r="BY105" s="49"/>
      <c r="BZ105" s="49"/>
    </row>
    <row r="106" spans="1:78" ht="13.5" customHeight="1">
      <c r="A106" s="132"/>
      <c r="B106" s="132"/>
      <c r="C106" s="132"/>
      <c r="D106" s="132"/>
      <c r="E106" s="132"/>
      <c r="F106" s="132"/>
      <c r="G106" s="132"/>
      <c r="H106" s="132"/>
      <c r="I106" s="132"/>
      <c r="J106" s="132"/>
      <c r="K106" s="132"/>
      <c r="L106" s="132"/>
      <c r="M106" s="132"/>
      <c r="N106" s="132"/>
      <c r="O106" s="132"/>
      <c r="P106" s="132"/>
      <c r="Q106" s="132"/>
      <c r="R106" s="132"/>
      <c r="S106" s="132"/>
      <c r="T106" s="132"/>
      <c r="U106" s="132"/>
      <c r="V106" s="132"/>
      <c r="W106" s="132"/>
      <c r="X106" s="132"/>
      <c r="Y106" s="132"/>
      <c r="Z106" s="132"/>
      <c r="AA106" s="132"/>
      <c r="AB106" s="133"/>
      <c r="AC106" s="133"/>
      <c r="AD106" s="133"/>
      <c r="AE106" s="133"/>
      <c r="AF106" s="133"/>
      <c r="AG106" s="133"/>
      <c r="AH106" s="133"/>
      <c r="AI106" s="132"/>
      <c r="AJ106" s="132"/>
      <c r="AK106" s="132"/>
      <c r="AL106" s="132"/>
      <c r="AM106" s="132"/>
      <c r="AN106" s="132"/>
      <c r="AO106" s="132"/>
      <c r="AP106" s="132"/>
      <c r="AQ106" s="132"/>
      <c r="AR106" s="132"/>
      <c r="AS106" s="132"/>
      <c r="AT106" s="132"/>
      <c r="AU106" s="133"/>
      <c r="AV106" s="133"/>
      <c r="AW106" s="133"/>
      <c r="AX106" s="133"/>
      <c r="AY106" s="133"/>
      <c r="AZ106" s="133"/>
      <c r="BA106" s="133"/>
      <c r="BB106" s="132"/>
      <c r="BC106" s="132"/>
      <c r="BD106" s="132"/>
      <c r="BE106" s="132"/>
      <c r="BF106" s="132"/>
      <c r="BG106" s="132"/>
      <c r="BH106" s="132"/>
      <c r="BI106" s="132"/>
      <c r="BJ106" s="132"/>
      <c r="BK106" s="132"/>
      <c r="BL106" s="132"/>
      <c r="BM106" s="132"/>
      <c r="BN106" s="133"/>
      <c r="BO106" s="133"/>
      <c r="BP106" s="133"/>
      <c r="BQ106" s="133"/>
      <c r="BR106" s="133"/>
      <c r="BS106" s="133"/>
      <c r="BT106" s="132"/>
      <c r="BU106" s="132"/>
      <c r="BV106" s="49"/>
      <c r="BW106" s="49"/>
      <c r="BX106" s="49"/>
      <c r="BY106" s="49"/>
      <c r="BZ106" s="49"/>
    </row>
    <row r="107" spans="1:78" ht="13.5" customHeight="1">
      <c r="A107" s="132"/>
      <c r="B107" s="132"/>
      <c r="C107" s="49"/>
      <c r="D107" s="49"/>
      <c r="E107" s="49"/>
      <c r="F107" s="96" t="s">
        <v>228</v>
      </c>
      <c r="G107" s="96"/>
      <c r="H107" s="97" t="s">
        <v>164</v>
      </c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7"/>
      <c r="AV107" s="97"/>
      <c r="AW107" s="97"/>
      <c r="AX107" s="97"/>
      <c r="AY107" s="97"/>
      <c r="AZ107" s="97"/>
      <c r="BA107" s="97"/>
      <c r="BB107" s="97"/>
      <c r="BC107" s="97"/>
      <c r="BD107" s="97"/>
      <c r="BE107" s="97"/>
      <c r="BF107" s="97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7"/>
      <c r="BS107" s="97"/>
      <c r="BT107" s="97"/>
      <c r="BU107" s="97"/>
      <c r="BV107" s="49"/>
      <c r="BW107" s="49"/>
      <c r="BX107" s="49"/>
      <c r="BY107" s="49"/>
      <c r="BZ107" s="49"/>
    </row>
    <row r="108" spans="1:78" ht="13.5" customHeight="1">
      <c r="A108" s="132"/>
      <c r="B108" s="132"/>
      <c r="C108" s="49"/>
      <c r="D108" s="49"/>
      <c r="E108" s="49"/>
      <c r="F108" s="139" t="s">
        <v>189</v>
      </c>
      <c r="G108" s="139"/>
      <c r="H108" s="139"/>
      <c r="I108" s="139"/>
      <c r="J108" s="139"/>
      <c r="K108" s="139"/>
      <c r="L108" s="139"/>
      <c r="M108" s="139"/>
      <c r="N108" s="139"/>
      <c r="O108" s="139"/>
      <c r="P108" s="139"/>
      <c r="Q108" s="139"/>
      <c r="R108" s="139"/>
      <c r="S108" s="139"/>
      <c r="T108" s="139"/>
      <c r="U108" s="139"/>
      <c r="V108" s="139"/>
      <c r="W108" s="139"/>
      <c r="X108" s="139"/>
      <c r="Y108" s="139"/>
      <c r="Z108" s="139"/>
      <c r="AA108" s="139"/>
      <c r="AB108" s="139"/>
      <c r="AC108" s="139"/>
      <c r="AD108" s="139"/>
      <c r="AE108" s="139"/>
      <c r="AF108" s="139"/>
      <c r="AG108" s="139"/>
      <c r="AH108" s="139"/>
      <c r="AI108" s="139"/>
      <c r="AJ108" s="139"/>
      <c r="AK108" s="139"/>
      <c r="AL108" s="139"/>
      <c r="AM108" s="139"/>
      <c r="AN108" s="132"/>
      <c r="AO108" s="132"/>
      <c r="AP108" s="132"/>
      <c r="AQ108" s="132"/>
      <c r="AR108" s="132"/>
      <c r="AS108" s="132"/>
      <c r="AT108" s="132"/>
      <c r="AU108" s="133"/>
      <c r="AV108" s="133"/>
      <c r="AW108" s="133"/>
      <c r="AX108" s="133"/>
      <c r="AY108" s="133"/>
      <c r="AZ108" s="133"/>
      <c r="BA108" s="133"/>
      <c r="BB108" s="132"/>
      <c r="BC108" s="132"/>
      <c r="BD108" s="132"/>
      <c r="BE108" s="132"/>
      <c r="BF108" s="132"/>
      <c r="BG108" s="132"/>
      <c r="BH108" s="132"/>
      <c r="BI108" s="132"/>
      <c r="BJ108" s="132"/>
      <c r="BK108" s="132"/>
      <c r="BL108" s="132"/>
      <c r="BM108" s="132"/>
      <c r="BN108" s="133"/>
      <c r="BO108" s="133"/>
      <c r="BP108" s="133"/>
      <c r="BQ108" s="133"/>
      <c r="BR108" s="133"/>
      <c r="BS108" s="133"/>
      <c r="BT108" s="132"/>
      <c r="BU108" s="132"/>
      <c r="BV108" s="49"/>
      <c r="BW108" s="49"/>
      <c r="BX108" s="49"/>
      <c r="BY108" s="49"/>
      <c r="BZ108" s="49"/>
    </row>
    <row r="109" spans="1:78" ht="13.5" customHeight="1">
      <c r="A109" s="132"/>
      <c r="B109" s="132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132"/>
      <c r="V109" s="132"/>
      <c r="W109" s="132"/>
      <c r="X109" s="132"/>
      <c r="Y109" s="132"/>
      <c r="Z109" s="132"/>
      <c r="AA109" s="132"/>
      <c r="AB109" s="133"/>
      <c r="AC109" s="133"/>
      <c r="AD109" s="133"/>
      <c r="AE109" s="133"/>
      <c r="AF109" s="133"/>
      <c r="AG109" s="133"/>
      <c r="AH109" s="133"/>
      <c r="AI109" s="132"/>
      <c r="AJ109" s="132"/>
      <c r="AK109" s="132"/>
      <c r="AL109" s="132"/>
      <c r="AM109" s="132"/>
      <c r="AN109" s="132"/>
      <c r="AO109" s="132"/>
      <c r="AP109" s="132"/>
      <c r="AQ109" s="132"/>
      <c r="AR109" s="132"/>
      <c r="AS109" s="132"/>
      <c r="AT109" s="132"/>
      <c r="AU109" s="133"/>
      <c r="AV109" s="133"/>
      <c r="AW109" s="133"/>
      <c r="AX109" s="133"/>
      <c r="AY109" s="133"/>
      <c r="AZ109" s="133"/>
      <c r="BA109" s="133"/>
      <c r="BB109" s="132"/>
      <c r="BC109" s="132"/>
      <c r="BD109" s="132"/>
      <c r="BE109" s="132"/>
      <c r="BF109" s="132"/>
      <c r="BG109" s="132"/>
      <c r="BH109" s="132"/>
      <c r="BI109" s="132"/>
      <c r="BJ109" s="132"/>
      <c r="BK109" s="132"/>
      <c r="BL109" s="132"/>
      <c r="BM109" s="132"/>
      <c r="BN109" s="133"/>
      <c r="BO109" s="133"/>
      <c r="BP109" s="133"/>
      <c r="BQ109" s="133"/>
      <c r="BR109" s="133"/>
      <c r="BS109" s="133"/>
      <c r="BT109" s="132"/>
      <c r="BU109" s="132"/>
      <c r="BV109" s="49"/>
      <c r="BW109" s="49"/>
      <c r="BX109" s="49"/>
      <c r="BY109" s="49"/>
      <c r="BZ109" s="49"/>
    </row>
    <row r="110" spans="1:78" ht="13.5" customHeight="1">
      <c r="A110" s="132"/>
      <c r="B110" s="132"/>
      <c r="C110" s="49"/>
      <c r="D110" s="49"/>
      <c r="E110" s="49"/>
      <c r="F110" s="49" t="s">
        <v>7</v>
      </c>
      <c r="G110" s="49"/>
      <c r="H110" s="136" t="s">
        <v>165</v>
      </c>
      <c r="I110" s="136"/>
      <c r="J110" s="136"/>
      <c r="K110" s="136"/>
      <c r="L110" s="136"/>
      <c r="M110" s="136"/>
      <c r="N110" s="136"/>
      <c r="O110" s="136"/>
      <c r="P110" s="136"/>
      <c r="Q110" s="136"/>
      <c r="R110" s="136"/>
      <c r="S110" s="136"/>
      <c r="T110" s="136"/>
      <c r="U110" s="132"/>
      <c r="V110" s="132"/>
      <c r="W110" s="132"/>
      <c r="X110" s="132"/>
      <c r="Y110" s="132"/>
      <c r="Z110" s="132"/>
      <c r="AA110" s="132"/>
      <c r="AB110" s="133"/>
      <c r="AC110" s="133"/>
      <c r="AD110" s="133"/>
      <c r="AE110" s="133"/>
      <c r="AF110" s="133"/>
      <c r="AG110" s="133"/>
      <c r="AH110" s="133"/>
      <c r="AI110" s="132"/>
      <c r="AJ110" s="132"/>
      <c r="AK110" s="132"/>
      <c r="AL110" s="132"/>
      <c r="AM110" s="132"/>
      <c r="AN110" s="132"/>
      <c r="AO110" s="132"/>
      <c r="AP110" s="132"/>
      <c r="AQ110" s="132"/>
      <c r="AR110" s="132"/>
      <c r="AS110" s="132"/>
      <c r="AT110" s="132"/>
      <c r="AU110" s="133"/>
      <c r="AV110" s="133"/>
      <c r="AW110" s="133"/>
      <c r="AX110" s="133"/>
      <c r="AY110" s="133"/>
      <c r="AZ110" s="133"/>
      <c r="BA110" s="133"/>
      <c r="BB110" s="132"/>
      <c r="BC110" s="132"/>
      <c r="BD110" s="132"/>
      <c r="BE110" s="132"/>
      <c r="BF110" s="132"/>
      <c r="BG110" s="132"/>
      <c r="BH110" s="132"/>
      <c r="BI110" s="132"/>
      <c r="BJ110" s="132"/>
      <c r="BK110" s="132"/>
      <c r="BL110" s="132"/>
      <c r="BM110" s="132"/>
      <c r="BN110" s="133"/>
      <c r="BO110" s="133"/>
      <c r="BP110" s="133"/>
      <c r="BQ110" s="133"/>
      <c r="BR110" s="133"/>
      <c r="BS110" s="133"/>
      <c r="BT110" s="132"/>
      <c r="BU110" s="132"/>
      <c r="BV110" s="49"/>
      <c r="BW110" s="49"/>
      <c r="BX110" s="49"/>
      <c r="BY110" s="49"/>
      <c r="BZ110" s="49"/>
    </row>
    <row r="111" spans="1:78" ht="13.5" customHeight="1">
      <c r="A111" s="132"/>
      <c r="B111" s="132"/>
      <c r="C111" s="49"/>
      <c r="D111" s="49"/>
      <c r="E111" s="49"/>
      <c r="F111" s="49"/>
      <c r="G111" s="49"/>
      <c r="H111" s="136" t="s">
        <v>166</v>
      </c>
      <c r="I111" s="136"/>
      <c r="J111" s="136"/>
      <c r="K111" s="136"/>
      <c r="L111" s="136"/>
      <c r="M111" s="136"/>
      <c r="N111" s="136"/>
      <c r="O111" s="136"/>
      <c r="P111" s="136"/>
      <c r="Q111" s="136"/>
      <c r="R111" s="136"/>
      <c r="S111" s="136"/>
      <c r="T111" s="136"/>
      <c r="U111" s="139" t="s">
        <v>190</v>
      </c>
      <c r="V111" s="139"/>
      <c r="W111" s="139"/>
      <c r="X111" s="139"/>
      <c r="Y111" s="139"/>
      <c r="Z111" s="139"/>
      <c r="AA111" s="139"/>
      <c r="AB111" s="139"/>
      <c r="AC111" s="139"/>
      <c r="AD111" s="139"/>
      <c r="AE111" s="139"/>
      <c r="AF111" s="139"/>
      <c r="AG111" s="139"/>
      <c r="AH111" s="139"/>
      <c r="AI111" s="139"/>
      <c r="AJ111" s="139"/>
      <c r="AK111" s="139"/>
      <c r="AL111" s="139"/>
      <c r="AM111" s="139"/>
      <c r="AN111" s="132"/>
      <c r="AO111" s="132"/>
      <c r="AP111" s="132"/>
      <c r="AQ111" s="132"/>
      <c r="AR111" s="132"/>
      <c r="AS111" s="132"/>
      <c r="AT111" s="132"/>
      <c r="AU111" s="133"/>
      <c r="AV111" s="133"/>
      <c r="AW111" s="133"/>
      <c r="AX111" s="133"/>
      <c r="AY111" s="133"/>
      <c r="AZ111" s="133"/>
      <c r="BA111" s="133"/>
      <c r="BB111" s="132"/>
      <c r="BC111" s="132"/>
      <c r="BD111" s="132"/>
      <c r="BE111" s="132"/>
      <c r="BF111" s="132"/>
      <c r="BG111" s="132"/>
      <c r="BH111" s="132"/>
      <c r="BI111" s="132"/>
      <c r="BJ111" s="132"/>
      <c r="BK111" s="132"/>
      <c r="BL111" s="132"/>
      <c r="BM111" s="132"/>
      <c r="BN111" s="133"/>
      <c r="BO111" s="133"/>
      <c r="BP111" s="133"/>
      <c r="BQ111" s="133"/>
      <c r="BR111" s="133"/>
      <c r="BS111" s="133"/>
      <c r="BT111" s="132"/>
      <c r="BU111" s="132"/>
      <c r="BV111" s="49"/>
      <c r="BW111" s="49"/>
      <c r="BX111" s="49"/>
      <c r="BY111" s="49"/>
      <c r="BZ111" s="49"/>
    </row>
    <row r="112" spans="1:78" ht="13.5" customHeight="1">
      <c r="A112" s="132"/>
      <c r="B112" s="132"/>
      <c r="C112" s="49"/>
      <c r="D112" s="49"/>
      <c r="E112" s="49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  <c r="S112" s="134"/>
      <c r="T112" s="134"/>
      <c r="U112" s="134"/>
      <c r="V112" s="134"/>
      <c r="W112" s="134"/>
      <c r="X112" s="134"/>
      <c r="Y112" s="134"/>
      <c r="Z112" s="134"/>
      <c r="AA112" s="134"/>
      <c r="AB112" s="134"/>
      <c r="AC112" s="134"/>
      <c r="AD112" s="134"/>
      <c r="AE112" s="134"/>
      <c r="AF112" s="134"/>
      <c r="AG112" s="134"/>
      <c r="AH112" s="134"/>
      <c r="AI112" s="134"/>
      <c r="AJ112" s="134"/>
      <c r="AK112" s="134"/>
      <c r="AL112" s="134"/>
      <c r="AM112" s="134"/>
      <c r="AN112" s="132"/>
      <c r="AO112" s="132"/>
      <c r="AP112" s="132"/>
      <c r="AQ112" s="132"/>
      <c r="AR112" s="132"/>
      <c r="AS112" s="132"/>
      <c r="AT112" s="132"/>
      <c r="AU112" s="133"/>
      <c r="AV112" s="133"/>
      <c r="AW112" s="133"/>
      <c r="AX112" s="133"/>
      <c r="AY112" s="133"/>
      <c r="AZ112" s="133"/>
      <c r="BA112" s="133"/>
      <c r="BB112" s="132"/>
      <c r="BC112" s="132"/>
      <c r="BD112" s="132"/>
      <c r="BE112" s="132"/>
      <c r="BF112" s="132"/>
      <c r="BG112" s="132"/>
      <c r="BH112" s="132"/>
      <c r="BI112" s="132"/>
      <c r="BJ112" s="132"/>
      <c r="BK112" s="132"/>
      <c r="BL112" s="132"/>
      <c r="BM112" s="132"/>
      <c r="BN112" s="133"/>
      <c r="BO112" s="133"/>
      <c r="BP112" s="133"/>
      <c r="BQ112" s="133"/>
      <c r="BR112" s="133"/>
      <c r="BS112" s="133"/>
      <c r="BT112" s="132"/>
      <c r="BU112" s="132"/>
      <c r="BV112" s="49"/>
      <c r="BW112" s="49"/>
      <c r="BX112" s="49"/>
      <c r="BY112" s="49"/>
      <c r="BZ112" s="49"/>
    </row>
    <row r="113" spans="1:78" ht="25.5" customHeight="1">
      <c r="A113" s="132"/>
      <c r="B113" s="132"/>
      <c r="C113" s="49"/>
      <c r="D113" s="49"/>
      <c r="E113" s="49"/>
      <c r="F113" s="135" t="s">
        <v>167</v>
      </c>
      <c r="G113" s="135"/>
      <c r="H113" s="135"/>
      <c r="I113" s="135"/>
      <c r="J113" s="135"/>
      <c r="K113" s="135"/>
      <c r="L113" s="135"/>
      <c r="M113" s="135"/>
      <c r="N113" s="135"/>
      <c r="O113" s="135"/>
      <c r="P113" s="135"/>
      <c r="Q113" s="135"/>
      <c r="R113" s="135"/>
      <c r="S113" s="135"/>
      <c r="T113" s="135"/>
      <c r="U113" s="137" t="s">
        <v>191</v>
      </c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2"/>
      <c r="AO113" s="132"/>
      <c r="AP113" s="132"/>
      <c r="AQ113" s="132"/>
      <c r="AR113" s="132"/>
      <c r="AS113" s="132"/>
      <c r="AT113" s="132"/>
      <c r="AU113" s="133"/>
      <c r="AV113" s="133"/>
      <c r="AW113" s="133"/>
      <c r="AX113" s="133"/>
      <c r="AY113" s="133"/>
      <c r="AZ113" s="133"/>
      <c r="BA113" s="133"/>
      <c r="BB113" s="132"/>
      <c r="BC113" s="132"/>
      <c r="BD113" s="132"/>
      <c r="BE113" s="132"/>
      <c r="BF113" s="132"/>
      <c r="BG113" s="132"/>
      <c r="BH113" s="132"/>
      <c r="BI113" s="132"/>
      <c r="BJ113" s="132"/>
      <c r="BK113" s="132"/>
      <c r="BL113" s="132"/>
      <c r="BM113" s="132"/>
      <c r="BN113" s="133"/>
      <c r="BO113" s="133"/>
      <c r="BP113" s="133"/>
      <c r="BQ113" s="133"/>
      <c r="BR113" s="133"/>
      <c r="BS113" s="133"/>
      <c r="BT113" s="132"/>
      <c r="BU113" s="132"/>
      <c r="BV113" s="49"/>
      <c r="BW113" s="49"/>
      <c r="BX113" s="49"/>
      <c r="BY113" s="49"/>
      <c r="BZ113" s="49"/>
    </row>
    <row r="114" spans="1:78" ht="48.75" customHeight="1">
      <c r="A114" s="132"/>
      <c r="B114" s="132"/>
      <c r="C114" s="49"/>
      <c r="D114" s="49"/>
      <c r="E114" s="49"/>
      <c r="F114" s="136" t="s">
        <v>168</v>
      </c>
      <c r="G114" s="136"/>
      <c r="H114" s="136"/>
      <c r="I114" s="136"/>
      <c r="J114" s="136"/>
      <c r="K114" s="136"/>
      <c r="L114" s="136"/>
      <c r="M114" s="136"/>
      <c r="N114" s="136"/>
      <c r="O114" s="136"/>
      <c r="P114" s="136"/>
      <c r="Q114" s="136"/>
      <c r="R114" s="136"/>
      <c r="S114" s="136"/>
      <c r="T114" s="136"/>
      <c r="U114" s="88" t="s">
        <v>237</v>
      </c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8"/>
      <c r="AK114" s="88"/>
      <c r="AL114" s="88"/>
      <c r="AM114" s="88"/>
      <c r="AN114" s="132"/>
      <c r="AO114" s="132"/>
      <c r="AP114" s="132"/>
      <c r="AQ114" s="132"/>
      <c r="AR114" s="132"/>
      <c r="AS114" s="132"/>
      <c r="AT114" s="132"/>
      <c r="AU114" s="282"/>
      <c r="AV114" s="282"/>
      <c r="AW114" s="282"/>
      <c r="AX114" s="282"/>
      <c r="AY114" s="282"/>
      <c r="AZ114" s="282"/>
      <c r="BA114" s="282"/>
      <c r="BB114" s="282"/>
      <c r="BC114" s="282"/>
      <c r="BD114" s="282"/>
      <c r="BE114" s="282"/>
      <c r="BF114" s="282"/>
      <c r="BG114" s="132"/>
      <c r="BH114" s="132"/>
      <c r="BI114" s="132"/>
      <c r="BJ114" s="132"/>
      <c r="BK114" s="132"/>
      <c r="BL114" s="132"/>
      <c r="BM114" s="132"/>
      <c r="BN114" s="133"/>
      <c r="BO114" s="133"/>
      <c r="BP114" s="133"/>
      <c r="BQ114" s="133"/>
      <c r="BR114" s="133"/>
      <c r="BS114" s="133"/>
      <c r="BT114" s="132"/>
      <c r="BU114" s="132"/>
      <c r="BV114" s="49"/>
      <c r="BW114" s="49"/>
      <c r="BX114" s="49"/>
      <c r="BY114" s="49"/>
      <c r="BZ114" s="49"/>
    </row>
    <row r="115" spans="1:78" ht="13.5" customHeight="1">
      <c r="A115" s="132"/>
      <c r="B115" s="132"/>
      <c r="C115" s="49"/>
      <c r="D115" s="49"/>
      <c r="E115" s="49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  <c r="R115" s="134"/>
      <c r="S115" s="134"/>
      <c r="T115" s="134"/>
      <c r="U115" s="134"/>
      <c r="V115" s="134"/>
      <c r="W115" s="134"/>
      <c r="X115" s="134"/>
      <c r="Y115" s="134"/>
      <c r="Z115" s="134"/>
      <c r="AA115" s="134"/>
      <c r="AB115" s="134"/>
      <c r="AC115" s="134"/>
      <c r="AD115" s="134"/>
      <c r="AE115" s="134"/>
      <c r="AF115" s="134"/>
      <c r="AG115" s="134"/>
      <c r="AH115" s="134"/>
      <c r="AI115" s="134"/>
      <c r="AJ115" s="134"/>
      <c r="AK115" s="134"/>
      <c r="AL115" s="134"/>
      <c r="AM115" s="134"/>
      <c r="AN115" s="132"/>
      <c r="AO115" s="132"/>
      <c r="AP115" s="132"/>
      <c r="AQ115" s="132"/>
      <c r="AR115" s="132"/>
      <c r="AS115" s="132"/>
      <c r="AT115" s="132"/>
      <c r="AU115" s="133"/>
      <c r="AV115" s="133"/>
      <c r="AW115" s="133"/>
      <c r="AX115" s="133"/>
      <c r="AY115" s="133"/>
      <c r="AZ115" s="133"/>
      <c r="BA115" s="133"/>
      <c r="BB115" s="132"/>
      <c r="BC115" s="132"/>
      <c r="BD115" s="132"/>
      <c r="BE115" s="132"/>
      <c r="BF115" s="132"/>
      <c r="BG115" s="132"/>
      <c r="BH115" s="132"/>
      <c r="BI115" s="132"/>
      <c r="BJ115" s="132"/>
      <c r="BK115" s="132"/>
      <c r="BL115" s="132"/>
      <c r="BM115" s="132"/>
      <c r="BN115" s="133"/>
      <c r="BO115" s="133"/>
      <c r="BP115" s="133"/>
      <c r="BQ115" s="133"/>
      <c r="BR115" s="133"/>
      <c r="BS115" s="133"/>
      <c r="BT115" s="132"/>
      <c r="BU115" s="132"/>
      <c r="BV115" s="49"/>
      <c r="BW115" s="49"/>
      <c r="BX115" s="49"/>
      <c r="BY115" s="49"/>
      <c r="BZ115" s="49"/>
    </row>
    <row r="116" spans="1:78" ht="13.5" customHeight="1">
      <c r="A116" s="132"/>
      <c r="B116" s="132"/>
      <c r="C116" s="49"/>
      <c r="D116" s="49"/>
      <c r="E116" s="49"/>
      <c r="F116" s="135" t="s">
        <v>169</v>
      </c>
      <c r="G116" s="135"/>
      <c r="H116" s="135"/>
      <c r="I116" s="135"/>
      <c r="J116" s="135"/>
      <c r="K116" s="135"/>
      <c r="L116" s="135"/>
      <c r="M116" s="135"/>
      <c r="N116" s="135"/>
      <c r="O116" s="135"/>
      <c r="P116" s="135"/>
      <c r="Q116" s="135"/>
      <c r="R116" s="135"/>
      <c r="S116" s="135"/>
      <c r="T116" s="135"/>
      <c r="U116" s="135"/>
      <c r="V116" s="135"/>
      <c r="W116" s="88" t="s">
        <v>235</v>
      </c>
      <c r="X116" s="88"/>
      <c r="Y116" s="88"/>
      <c r="Z116" s="88"/>
      <c r="AA116" s="88"/>
      <c r="AB116" s="88"/>
      <c r="AC116" s="88"/>
      <c r="AD116" s="88"/>
      <c r="AE116" s="88"/>
      <c r="AF116" s="88"/>
      <c r="AG116" s="88"/>
      <c r="AH116" s="88"/>
      <c r="AI116" s="88"/>
      <c r="AJ116" s="88"/>
      <c r="AK116" s="88"/>
      <c r="AL116" s="88"/>
      <c r="AM116" s="88"/>
      <c r="AN116" s="132"/>
      <c r="AO116" s="132"/>
      <c r="AP116" s="132"/>
      <c r="AQ116" s="132"/>
      <c r="AR116" s="132"/>
      <c r="AS116" s="132"/>
      <c r="AT116" s="132"/>
      <c r="AU116" s="133"/>
      <c r="AV116" s="133"/>
      <c r="AW116" s="133"/>
      <c r="AX116" s="133"/>
      <c r="AY116" s="133"/>
      <c r="AZ116" s="133"/>
      <c r="BA116" s="133"/>
      <c r="BB116" s="132"/>
      <c r="BC116" s="132"/>
      <c r="BD116" s="132"/>
      <c r="BE116" s="132"/>
      <c r="BF116" s="132"/>
      <c r="BG116" s="132"/>
      <c r="BH116" s="132"/>
      <c r="BI116" s="132"/>
      <c r="BJ116" s="132"/>
      <c r="BK116" s="132"/>
      <c r="BL116" s="132"/>
      <c r="BM116" s="132"/>
      <c r="BN116" s="133"/>
      <c r="BO116" s="133"/>
      <c r="BP116" s="133"/>
      <c r="BQ116" s="133"/>
      <c r="BR116" s="133"/>
      <c r="BS116" s="133"/>
      <c r="BT116" s="132"/>
      <c r="BU116" s="132"/>
      <c r="BV116" s="49"/>
      <c r="BW116" s="49"/>
      <c r="BX116" s="49"/>
      <c r="BY116" s="49"/>
      <c r="BZ116" s="49"/>
    </row>
    <row r="117" spans="1:78" ht="13.5" customHeight="1">
      <c r="A117" s="132"/>
      <c r="B117" s="132"/>
      <c r="C117" s="49"/>
      <c r="D117" s="49"/>
      <c r="E117" s="49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  <c r="R117" s="134"/>
      <c r="S117" s="134"/>
      <c r="T117" s="134"/>
      <c r="U117" s="134"/>
      <c r="V117" s="134"/>
      <c r="W117" s="134"/>
      <c r="X117" s="134"/>
      <c r="Y117" s="134"/>
      <c r="Z117" s="134"/>
      <c r="AA117" s="134"/>
      <c r="AB117" s="134"/>
      <c r="AC117" s="134"/>
      <c r="AD117" s="134"/>
      <c r="AE117" s="134"/>
      <c r="AF117" s="134"/>
      <c r="AG117" s="134"/>
      <c r="AH117" s="134"/>
      <c r="AI117" s="134"/>
      <c r="AJ117" s="134"/>
      <c r="AK117" s="134"/>
      <c r="AL117" s="134"/>
      <c r="AM117" s="134"/>
      <c r="AN117" s="132"/>
      <c r="AO117" s="132"/>
      <c r="AP117" s="132"/>
      <c r="AQ117" s="132"/>
      <c r="AR117" s="132"/>
      <c r="AS117" s="132"/>
      <c r="AT117" s="132"/>
      <c r="AU117" s="133"/>
      <c r="AV117" s="133"/>
      <c r="AW117" s="133"/>
      <c r="AX117" s="133"/>
      <c r="AY117" s="133"/>
      <c r="AZ117" s="133"/>
      <c r="BA117" s="133"/>
      <c r="BB117" s="132"/>
      <c r="BC117" s="132"/>
      <c r="BD117" s="132"/>
      <c r="BE117" s="132"/>
      <c r="BF117" s="132"/>
      <c r="BG117" s="132"/>
      <c r="BH117" s="132"/>
      <c r="BI117" s="132"/>
      <c r="BJ117" s="132"/>
      <c r="BK117" s="132"/>
      <c r="BL117" s="132"/>
      <c r="BM117" s="132"/>
      <c r="BN117" s="133"/>
      <c r="BO117" s="133"/>
      <c r="BP117" s="133"/>
      <c r="BQ117" s="133"/>
      <c r="BR117" s="133"/>
      <c r="BS117" s="133"/>
      <c r="BT117" s="132"/>
      <c r="BU117" s="132"/>
      <c r="BV117" s="49"/>
      <c r="BW117" s="49"/>
      <c r="BX117" s="49"/>
      <c r="BY117" s="49"/>
      <c r="BZ117" s="49"/>
    </row>
    <row r="118" spans="1:78" ht="13.5" customHeight="1">
      <c r="A118" s="132"/>
      <c r="B118" s="132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132"/>
      <c r="V118" s="132"/>
      <c r="W118" s="132"/>
      <c r="X118" s="132"/>
      <c r="Y118" s="132"/>
      <c r="Z118" s="132"/>
      <c r="AA118" s="132"/>
      <c r="AB118" s="133"/>
      <c r="AC118" s="133"/>
      <c r="AD118" s="133"/>
      <c r="AE118" s="133"/>
      <c r="AF118" s="133"/>
      <c r="AG118" s="133"/>
      <c r="AH118" s="133"/>
      <c r="AI118" s="132"/>
      <c r="AJ118" s="132"/>
      <c r="AK118" s="132"/>
      <c r="AL118" s="132"/>
      <c r="AM118" s="132"/>
      <c r="AN118" s="132"/>
      <c r="AO118" s="132"/>
      <c r="AP118" s="132"/>
      <c r="AQ118" s="132"/>
      <c r="AR118" s="132"/>
      <c r="AS118" s="132"/>
      <c r="AT118" s="132"/>
      <c r="AU118" s="133"/>
      <c r="AV118" s="133"/>
      <c r="AW118" s="133"/>
      <c r="AX118" s="133"/>
      <c r="AY118" s="133"/>
      <c r="AZ118" s="133"/>
      <c r="BA118" s="133"/>
      <c r="BB118" s="132"/>
      <c r="BC118" s="132"/>
      <c r="BD118" s="132"/>
      <c r="BE118" s="132"/>
      <c r="BF118" s="132"/>
      <c r="BG118" s="132"/>
      <c r="BH118" s="132"/>
      <c r="BI118" s="132"/>
      <c r="BJ118" s="132"/>
      <c r="BK118" s="132"/>
      <c r="BL118" s="132"/>
      <c r="BM118" s="132"/>
      <c r="BN118" s="133"/>
      <c r="BO118" s="133"/>
      <c r="BP118" s="133"/>
      <c r="BQ118" s="133"/>
      <c r="BR118" s="133"/>
      <c r="BS118" s="133"/>
      <c r="BT118" s="132"/>
      <c r="BU118" s="132"/>
      <c r="BV118" s="49"/>
      <c r="BW118" s="49"/>
      <c r="BX118" s="49"/>
      <c r="BY118" s="49"/>
      <c r="BZ118" s="49"/>
    </row>
    <row r="119" spans="1:78" ht="13.5" customHeight="1">
      <c r="A119" s="132"/>
      <c r="B119" s="132"/>
      <c r="C119" s="132" t="s">
        <v>170</v>
      </c>
      <c r="D119" s="132"/>
      <c r="E119" s="132"/>
      <c r="F119" s="132"/>
      <c r="G119" s="132"/>
      <c r="H119" s="132"/>
      <c r="I119" s="132"/>
      <c r="J119" s="132"/>
      <c r="K119" s="132"/>
      <c r="L119" s="132"/>
      <c r="M119" s="132"/>
      <c r="N119" s="132"/>
      <c r="O119" s="132"/>
      <c r="P119" s="132"/>
      <c r="Q119" s="132"/>
      <c r="R119" s="132"/>
      <c r="S119" s="132"/>
      <c r="T119" s="132"/>
      <c r="U119" s="132"/>
      <c r="V119" s="132"/>
      <c r="W119" s="132"/>
      <c r="X119" s="132"/>
      <c r="Y119" s="132"/>
      <c r="Z119" s="132"/>
      <c r="AA119" s="132"/>
      <c r="AB119" s="133"/>
      <c r="AC119" s="133"/>
      <c r="AD119" s="133"/>
      <c r="AE119" s="133"/>
      <c r="AF119" s="133"/>
      <c r="AG119" s="133"/>
      <c r="AH119" s="133"/>
      <c r="AI119" s="132" t="s">
        <v>104</v>
      </c>
      <c r="AJ119" s="132"/>
      <c r="AK119" s="132"/>
      <c r="AL119" s="132"/>
      <c r="AM119" s="132"/>
      <c r="AN119" s="132"/>
      <c r="AO119" s="132"/>
      <c r="AP119" s="132"/>
      <c r="AQ119" s="132"/>
      <c r="AR119" s="132"/>
      <c r="AS119" s="132"/>
      <c r="AT119" s="132"/>
      <c r="AU119" s="133"/>
      <c r="AV119" s="133"/>
      <c r="AW119" s="133"/>
      <c r="AX119" s="133"/>
      <c r="AY119" s="133"/>
      <c r="AZ119" s="133"/>
      <c r="BA119" s="133"/>
      <c r="BB119" s="132"/>
      <c r="BC119" s="132"/>
      <c r="BD119" s="132"/>
      <c r="BE119" s="132"/>
      <c r="BF119" s="132"/>
      <c r="BG119" s="132"/>
      <c r="BH119" s="132"/>
      <c r="BI119" s="132"/>
      <c r="BJ119" s="132"/>
      <c r="BK119" s="132"/>
      <c r="BL119" s="132"/>
      <c r="BM119" s="132"/>
      <c r="BN119" s="133"/>
      <c r="BO119" s="133"/>
      <c r="BP119" s="133"/>
      <c r="BQ119" s="133"/>
      <c r="BR119" s="133"/>
      <c r="BS119" s="133"/>
      <c r="BT119" s="132"/>
      <c r="BU119" s="132"/>
      <c r="BV119" s="49"/>
      <c r="BW119" s="49"/>
      <c r="BX119" s="49"/>
      <c r="BY119" s="49"/>
      <c r="BZ119" s="49"/>
    </row>
    <row r="120" s="7" customFormat="1" ht="15"/>
    <row r="121" s="7" customFormat="1" ht="15"/>
    <row r="122" s="7" customFormat="1" ht="15"/>
    <row r="123" s="7" customFormat="1" ht="15"/>
    <row r="124" s="7" customFormat="1" ht="15"/>
    <row r="125" s="7" customFormat="1" ht="15"/>
    <row r="126" s="7" customFormat="1" ht="15"/>
    <row r="127" s="7" customFormat="1" ht="15"/>
    <row r="128" s="7" customFormat="1" ht="15"/>
    <row r="129" s="7" customFormat="1" ht="15"/>
    <row r="130" s="7" customFormat="1" ht="15"/>
    <row r="131" s="7" customFormat="1" ht="15"/>
    <row r="132" s="7" customFormat="1" ht="15"/>
    <row r="133" s="7" customFormat="1" ht="15"/>
    <row r="134" s="7" customFormat="1" ht="15"/>
    <row r="135" s="7" customFormat="1" ht="15"/>
    <row r="136" s="7" customFormat="1" ht="15"/>
    <row r="137" s="7" customFormat="1" ht="15"/>
    <row r="138" s="7" customFormat="1" ht="15"/>
    <row r="139" s="7" customFormat="1" ht="15"/>
    <row r="140" s="7" customFormat="1" ht="15"/>
    <row r="141" s="7" customFormat="1" ht="15"/>
    <row r="142" s="7" customFormat="1" ht="15"/>
    <row r="143" s="7" customFormat="1" ht="15"/>
    <row r="144" s="7" customFormat="1" ht="15"/>
    <row r="145" s="7" customFormat="1" ht="15"/>
    <row r="146" s="7" customFormat="1" ht="15"/>
    <row r="147" s="7" customFormat="1" ht="15"/>
    <row r="148" s="7" customFormat="1" ht="15"/>
    <row r="149" s="7" customFormat="1" ht="15"/>
    <row r="150" s="7" customFormat="1" ht="15"/>
    <row r="151" s="7" customFormat="1" ht="15"/>
    <row r="152" s="7" customFormat="1" ht="15"/>
    <row r="153" s="7" customFormat="1" ht="15"/>
    <row r="154" s="7" customFormat="1" ht="15"/>
    <row r="155" s="7" customFormat="1" ht="15"/>
    <row r="156" s="7" customFormat="1" ht="15"/>
    <row r="157" s="7" customFormat="1" ht="15"/>
    <row r="158" s="7" customFormat="1" ht="15"/>
    <row r="159" s="7" customFormat="1" ht="15"/>
    <row r="160" s="7" customFormat="1" ht="15"/>
    <row r="161" s="7" customFormat="1" ht="15"/>
    <row r="162" s="7" customFormat="1" ht="15"/>
    <row r="163" s="7" customFormat="1" ht="15"/>
    <row r="164" s="7" customFormat="1" ht="15"/>
    <row r="165" s="7" customFormat="1" ht="15"/>
    <row r="166" s="7" customFormat="1" ht="15"/>
    <row r="167" s="7" customFormat="1" ht="15"/>
    <row r="168" s="7" customFormat="1" ht="15"/>
    <row r="169" s="7" customFormat="1" ht="15"/>
    <row r="170" s="7" customFormat="1" ht="15"/>
    <row r="171" s="7" customFormat="1" ht="15"/>
    <row r="172" s="7" customFormat="1" ht="15"/>
    <row r="173" s="7" customFormat="1" ht="15"/>
    <row r="174" s="7" customFormat="1" ht="15"/>
    <row r="175" s="7" customFormat="1" ht="15"/>
    <row r="176" s="7" customFormat="1" ht="15"/>
    <row r="177" s="7" customFormat="1" ht="15"/>
    <row r="178" s="7" customFormat="1" ht="15"/>
    <row r="179" s="7" customFormat="1" ht="15"/>
    <row r="180" s="7" customFormat="1" ht="15"/>
    <row r="181" s="7" customFormat="1" ht="15"/>
    <row r="182" s="7" customFormat="1" ht="15"/>
    <row r="183" s="7" customFormat="1" ht="15"/>
    <row r="184" s="7" customFormat="1" ht="15"/>
    <row r="185" s="7" customFormat="1" ht="15"/>
    <row r="186" s="7" customFormat="1" ht="15"/>
    <row r="187" s="7" customFormat="1" ht="15"/>
    <row r="188" s="7" customFormat="1" ht="15"/>
    <row r="189" s="7" customFormat="1" ht="15"/>
    <row r="190" s="7" customFormat="1" ht="15"/>
    <row r="191" s="7" customFormat="1" ht="15"/>
    <row r="192" s="7" customFormat="1" ht="15"/>
    <row r="193" s="7" customFormat="1" ht="15"/>
    <row r="194" s="7" customFormat="1" ht="15"/>
    <row r="195" s="7" customFormat="1" ht="15"/>
    <row r="196" s="7" customFormat="1" ht="15"/>
    <row r="197" s="7" customFormat="1" ht="15"/>
    <row r="198" s="7" customFormat="1" ht="15"/>
    <row r="199" s="7" customFormat="1" ht="15"/>
    <row r="200" s="7" customFormat="1" ht="15"/>
    <row r="201" s="7" customFormat="1" ht="15"/>
    <row r="202" s="7" customFormat="1" ht="15"/>
    <row r="203" s="7" customFormat="1" ht="15"/>
    <row r="204" s="7" customFormat="1" ht="15"/>
    <row r="205" s="7" customFormat="1" ht="15"/>
    <row r="206" s="7" customFormat="1" ht="15"/>
    <row r="207" s="7" customFormat="1" ht="15"/>
    <row r="208" s="7" customFormat="1" ht="15"/>
    <row r="209" s="7" customFormat="1" ht="15"/>
    <row r="210" s="7" customFormat="1" ht="15"/>
    <row r="211" s="7" customFormat="1" ht="15"/>
    <row r="212" s="7" customFormat="1" ht="15"/>
    <row r="213" s="7" customFormat="1" ht="15"/>
    <row r="214" s="7" customFormat="1" ht="15"/>
    <row r="215" s="7" customFormat="1" ht="15"/>
    <row r="216" s="7" customFormat="1" ht="15"/>
    <row r="217" s="7" customFormat="1" ht="15"/>
    <row r="218" s="7" customFormat="1" ht="15"/>
    <row r="219" s="7" customFormat="1" ht="15"/>
    <row r="220" s="7" customFormat="1" ht="15"/>
    <row r="221" s="7" customFormat="1" ht="15"/>
    <row r="222" s="7" customFormat="1" ht="15"/>
    <row r="223" s="7" customFormat="1" ht="15"/>
    <row r="224" s="7" customFormat="1" ht="15"/>
    <row r="225" s="7" customFormat="1" ht="15"/>
    <row r="226" s="7" customFormat="1" ht="15"/>
    <row r="227" s="7" customFormat="1" ht="15"/>
    <row r="228" s="7" customFormat="1" ht="15"/>
    <row r="229" s="7" customFormat="1" ht="15"/>
    <row r="230" s="7" customFormat="1" ht="15"/>
    <row r="231" s="7" customFormat="1" ht="15"/>
    <row r="232" s="7" customFormat="1" ht="15"/>
    <row r="233" s="7" customFormat="1" ht="15"/>
    <row r="234" s="7" customFormat="1" ht="15"/>
    <row r="235" s="7" customFormat="1" ht="15"/>
    <row r="236" s="7" customFormat="1" ht="15"/>
    <row r="237" s="7" customFormat="1" ht="15"/>
    <row r="238" s="7" customFormat="1" ht="15"/>
    <row r="239" s="7" customFormat="1" ht="15"/>
    <row r="240" s="7" customFormat="1" ht="15"/>
    <row r="241" s="7" customFormat="1" ht="15"/>
    <row r="242" s="7" customFormat="1" ht="15"/>
    <row r="243" s="7" customFormat="1" ht="15"/>
    <row r="244" s="7" customFormat="1" ht="15"/>
    <row r="245" s="7" customFormat="1" ht="15"/>
    <row r="246" s="7" customFormat="1" ht="15"/>
    <row r="247" s="7" customFormat="1" ht="15"/>
    <row r="248" s="7" customFormat="1" ht="15"/>
    <row r="249" s="7" customFormat="1" ht="15"/>
    <row r="250" s="7" customFormat="1" ht="15"/>
    <row r="251" s="7" customFormat="1" ht="15"/>
    <row r="252" s="7" customFormat="1" ht="15"/>
    <row r="253" s="7" customFormat="1" ht="15"/>
    <row r="254" s="7" customFormat="1" ht="15"/>
    <row r="255" s="7" customFormat="1" ht="15"/>
    <row r="256" s="7" customFormat="1" ht="15"/>
    <row r="257" s="7" customFormat="1" ht="15"/>
    <row r="258" s="7" customFormat="1" ht="15"/>
    <row r="259" s="7" customFormat="1" ht="15"/>
    <row r="260" s="7" customFormat="1" ht="15"/>
    <row r="261" s="7" customFormat="1" ht="15"/>
    <row r="262" s="7" customFormat="1" ht="15"/>
    <row r="263" s="7" customFormat="1" ht="15"/>
    <row r="264" s="7" customFormat="1" ht="15"/>
    <row r="265" s="7" customFormat="1" ht="15"/>
    <row r="266" s="7" customFormat="1" ht="15"/>
    <row r="267" s="7" customFormat="1" ht="15"/>
    <row r="268" s="7" customFormat="1" ht="15"/>
    <row r="269" s="7" customFormat="1" ht="15"/>
    <row r="270" s="7" customFormat="1" ht="15"/>
    <row r="271" s="7" customFormat="1" ht="15"/>
    <row r="272" s="7" customFormat="1" ht="15"/>
    <row r="273" s="7" customFormat="1" ht="15"/>
    <row r="274" s="7" customFormat="1" ht="15"/>
    <row r="275" s="7" customFormat="1" ht="15"/>
    <row r="276" s="7" customFormat="1" ht="15"/>
    <row r="277" s="7" customFormat="1" ht="15"/>
    <row r="278" s="7" customFormat="1" ht="15"/>
    <row r="279" s="7" customFormat="1" ht="15"/>
    <row r="280" s="7" customFormat="1" ht="15"/>
    <row r="281" s="7" customFormat="1" ht="15"/>
    <row r="282" s="7" customFormat="1" ht="15"/>
    <row r="283" s="7" customFormat="1" ht="15"/>
    <row r="284" s="7" customFormat="1" ht="15"/>
    <row r="285" s="7" customFormat="1" ht="15"/>
    <row r="286" s="7" customFormat="1" ht="15"/>
    <row r="287" s="7" customFormat="1" ht="15"/>
    <row r="288" s="7" customFormat="1" ht="15"/>
    <row r="289" s="7" customFormat="1" ht="15"/>
    <row r="290" s="7" customFormat="1" ht="15"/>
    <row r="291" s="7" customFormat="1" ht="15"/>
    <row r="292" s="7" customFormat="1" ht="15"/>
    <row r="293" s="7" customFormat="1" ht="15"/>
    <row r="294" s="7" customFormat="1" ht="15"/>
    <row r="295" s="7" customFormat="1" ht="15"/>
    <row r="296" s="7" customFormat="1" ht="15"/>
    <row r="297" s="7" customFormat="1" ht="15"/>
    <row r="298" s="7" customFormat="1" ht="15"/>
    <row r="299" s="7" customFormat="1" ht="15"/>
    <row r="300" s="7" customFormat="1" ht="15"/>
    <row r="301" s="7" customFormat="1" ht="15"/>
    <row r="302" s="7" customFormat="1" ht="15"/>
    <row r="303" s="7" customFormat="1" ht="15"/>
    <row r="304" s="7" customFormat="1" ht="15"/>
    <row r="305" s="7" customFormat="1" ht="15"/>
    <row r="306" s="7" customFormat="1" ht="15"/>
    <row r="307" s="7" customFormat="1" ht="15"/>
    <row r="308" s="7" customFormat="1" ht="15"/>
    <row r="309" s="7" customFormat="1" ht="15"/>
    <row r="310" s="7" customFormat="1" ht="15"/>
    <row r="311" s="7" customFormat="1" ht="15"/>
    <row r="312" s="7" customFormat="1" ht="15"/>
    <row r="313" s="7" customFormat="1" ht="15"/>
    <row r="314" s="7" customFormat="1" ht="15"/>
    <row r="315" s="7" customFormat="1" ht="15"/>
    <row r="316" s="7" customFormat="1" ht="15"/>
    <row r="317" s="7" customFormat="1" ht="15"/>
    <row r="318" s="7" customFormat="1" ht="15"/>
    <row r="319" s="7" customFormat="1" ht="15"/>
    <row r="320" s="7" customFormat="1" ht="15"/>
    <row r="321" s="7" customFormat="1" ht="15"/>
    <row r="322" s="7" customFormat="1" ht="15"/>
    <row r="323" s="7" customFormat="1" ht="15"/>
    <row r="324" s="7" customFormat="1" ht="15"/>
    <row r="325" s="7" customFormat="1" ht="15"/>
    <row r="326" s="7" customFormat="1" ht="15"/>
    <row r="327" s="7" customFormat="1" ht="15"/>
    <row r="328" s="7" customFormat="1" ht="15"/>
    <row r="329" s="7" customFormat="1" ht="15"/>
    <row r="330" s="7" customFormat="1" ht="15"/>
    <row r="331" s="7" customFormat="1" ht="15"/>
    <row r="332" s="7" customFormat="1" ht="15"/>
    <row r="333" s="7" customFormat="1" ht="15"/>
    <row r="334" s="7" customFormat="1" ht="15"/>
    <row r="335" s="7" customFormat="1" ht="15"/>
    <row r="336" s="7" customFormat="1" ht="15"/>
    <row r="337" s="7" customFormat="1" ht="15"/>
    <row r="338" s="7" customFormat="1" ht="15"/>
    <row r="339" s="7" customFormat="1" ht="15"/>
    <row r="340" s="7" customFormat="1" ht="15"/>
    <row r="341" s="7" customFormat="1" ht="15"/>
    <row r="342" s="7" customFormat="1" ht="15"/>
    <row r="343" s="7" customFormat="1" ht="15"/>
    <row r="344" s="7" customFormat="1" ht="15"/>
    <row r="345" s="7" customFormat="1" ht="15"/>
    <row r="346" s="7" customFormat="1" ht="15"/>
    <row r="347" s="7" customFormat="1" ht="15"/>
    <row r="348" s="7" customFormat="1" ht="15"/>
    <row r="349" s="7" customFormat="1" ht="15"/>
    <row r="350" s="7" customFormat="1" ht="15"/>
    <row r="351" s="7" customFormat="1" ht="15"/>
    <row r="352" s="7" customFormat="1" ht="15"/>
    <row r="353" s="7" customFormat="1" ht="15"/>
    <row r="354" s="7" customFormat="1" ht="15"/>
    <row r="355" s="7" customFormat="1" ht="15"/>
    <row r="356" s="7" customFormat="1" ht="15"/>
    <row r="357" s="7" customFormat="1" ht="15"/>
    <row r="358" s="7" customFormat="1" ht="15"/>
    <row r="359" s="7" customFormat="1" ht="15"/>
    <row r="360" s="7" customFormat="1" ht="15"/>
    <row r="361" s="7" customFormat="1" ht="15"/>
    <row r="362" s="7" customFormat="1" ht="15"/>
    <row r="363" s="7" customFormat="1" ht="15"/>
    <row r="364" s="7" customFormat="1" ht="15"/>
    <row r="365" s="7" customFormat="1" ht="15"/>
    <row r="366" s="7" customFormat="1" ht="15"/>
    <row r="367" s="7" customFormat="1" ht="15"/>
    <row r="368" s="7" customFormat="1" ht="15"/>
    <row r="369" s="7" customFormat="1" ht="15"/>
    <row r="370" s="7" customFormat="1" ht="15"/>
    <row r="371" s="7" customFormat="1" ht="15"/>
    <row r="372" s="7" customFormat="1" ht="15"/>
    <row r="373" s="7" customFormat="1" ht="15"/>
    <row r="374" s="7" customFormat="1" ht="15"/>
    <row r="375" s="7" customFormat="1" ht="15"/>
    <row r="376" s="7" customFormat="1" ht="15"/>
    <row r="377" s="7" customFormat="1" ht="15"/>
    <row r="378" s="7" customFormat="1" ht="15"/>
    <row r="379" s="7" customFormat="1" ht="15"/>
    <row r="380" s="7" customFormat="1" ht="15"/>
    <row r="381" s="7" customFormat="1" ht="15"/>
    <row r="382" s="7" customFormat="1" ht="15"/>
    <row r="383" s="7" customFormat="1" ht="15"/>
    <row r="384" s="7" customFormat="1" ht="15"/>
    <row r="385" s="7" customFormat="1" ht="15"/>
    <row r="386" s="7" customFormat="1" ht="15"/>
    <row r="387" s="7" customFormat="1" ht="15"/>
    <row r="388" s="7" customFormat="1" ht="15"/>
    <row r="389" s="7" customFormat="1" ht="15"/>
    <row r="390" s="7" customFormat="1" ht="15"/>
    <row r="391" s="7" customFormat="1" ht="15"/>
    <row r="392" s="7" customFormat="1" ht="15"/>
    <row r="393" s="7" customFormat="1" ht="15"/>
    <row r="394" s="7" customFormat="1" ht="15"/>
    <row r="395" s="7" customFormat="1" ht="15"/>
    <row r="396" s="7" customFormat="1" ht="15"/>
    <row r="397" s="7" customFormat="1" ht="15"/>
    <row r="398" s="7" customFormat="1" ht="15"/>
    <row r="399" s="7" customFormat="1" ht="15"/>
    <row r="400" s="7" customFormat="1" ht="15"/>
    <row r="401" s="7" customFormat="1" ht="15"/>
    <row r="402" s="7" customFormat="1" ht="15"/>
    <row r="403" s="7" customFormat="1" ht="15"/>
    <row r="404" s="7" customFormat="1" ht="15"/>
    <row r="405" s="7" customFormat="1" ht="15"/>
    <row r="406" s="7" customFormat="1" ht="15"/>
    <row r="407" s="7" customFormat="1" ht="15"/>
    <row r="408" s="7" customFormat="1" ht="15"/>
    <row r="409" s="7" customFormat="1" ht="15"/>
    <row r="410" s="7" customFormat="1" ht="15"/>
    <row r="411" s="7" customFormat="1" ht="15"/>
    <row r="412" s="7" customFormat="1" ht="15"/>
    <row r="413" s="7" customFormat="1" ht="15"/>
    <row r="414" s="7" customFormat="1" ht="15"/>
    <row r="415" s="7" customFormat="1" ht="15"/>
    <row r="416" s="7" customFormat="1" ht="15"/>
    <row r="417" s="7" customFormat="1" ht="15"/>
    <row r="418" s="7" customFormat="1" ht="15"/>
    <row r="419" s="7" customFormat="1" ht="15"/>
    <row r="420" s="7" customFormat="1" ht="15"/>
    <row r="421" s="7" customFormat="1" ht="15"/>
    <row r="422" s="7" customFormat="1" ht="15"/>
    <row r="423" s="7" customFormat="1" ht="15"/>
    <row r="424" s="7" customFormat="1" ht="15"/>
    <row r="425" s="7" customFormat="1" ht="15"/>
    <row r="426" s="7" customFormat="1" ht="15"/>
    <row r="427" s="7" customFormat="1" ht="15"/>
    <row r="428" s="7" customFormat="1" ht="15"/>
    <row r="429" s="7" customFormat="1" ht="15"/>
    <row r="430" s="7" customFormat="1" ht="15"/>
    <row r="431" s="7" customFormat="1" ht="15"/>
    <row r="432" s="7" customFormat="1" ht="15"/>
    <row r="433" s="7" customFormat="1" ht="15"/>
    <row r="434" s="7" customFormat="1" ht="15"/>
    <row r="435" s="7" customFormat="1" ht="15"/>
    <row r="436" s="7" customFormat="1" ht="15"/>
    <row r="437" s="7" customFormat="1" ht="15"/>
    <row r="438" s="7" customFormat="1" ht="15"/>
    <row r="439" s="7" customFormat="1" ht="15"/>
    <row r="440" s="7" customFormat="1" ht="15"/>
    <row r="441" s="7" customFormat="1" ht="15"/>
    <row r="442" s="7" customFormat="1" ht="15"/>
    <row r="443" s="7" customFormat="1" ht="15"/>
    <row r="444" s="7" customFormat="1" ht="15"/>
    <row r="445" s="7" customFormat="1" ht="15"/>
    <row r="446" s="7" customFormat="1" ht="15"/>
    <row r="447" s="7" customFormat="1" ht="15"/>
    <row r="448" s="7" customFormat="1" ht="15"/>
    <row r="449" s="7" customFormat="1" ht="15"/>
    <row r="450" s="7" customFormat="1" ht="15"/>
    <row r="451" s="7" customFormat="1" ht="15"/>
    <row r="452" s="7" customFormat="1" ht="15"/>
    <row r="453" s="7" customFormat="1" ht="15"/>
    <row r="454" s="7" customFormat="1" ht="15"/>
    <row r="455" s="7" customFormat="1" ht="15"/>
    <row r="456" s="7" customFormat="1" ht="15"/>
    <row r="457" s="7" customFormat="1" ht="15"/>
    <row r="458" s="7" customFormat="1" ht="15"/>
    <row r="459" s="7" customFormat="1" ht="15"/>
    <row r="460" s="7" customFormat="1" ht="15"/>
    <row r="461" s="7" customFormat="1" ht="15"/>
    <row r="462" s="7" customFormat="1" ht="15"/>
    <row r="463" s="7" customFormat="1" ht="15"/>
    <row r="464" s="7" customFormat="1" ht="15"/>
    <row r="465" s="7" customFormat="1" ht="15"/>
    <row r="466" s="7" customFormat="1" ht="15"/>
    <row r="467" s="7" customFormat="1" ht="15"/>
    <row r="468" s="7" customFormat="1" ht="15"/>
    <row r="469" s="7" customFormat="1" ht="15"/>
    <row r="470" s="7" customFormat="1" ht="15"/>
    <row r="471" s="7" customFormat="1" ht="15"/>
    <row r="472" s="7" customFormat="1" ht="15"/>
    <row r="473" s="7" customFormat="1" ht="15"/>
    <row r="474" s="7" customFormat="1" ht="15"/>
    <row r="475" s="7" customFormat="1" ht="15"/>
    <row r="476" s="7" customFormat="1" ht="15"/>
    <row r="477" s="7" customFormat="1" ht="15"/>
    <row r="478" s="7" customFormat="1" ht="15"/>
    <row r="479" s="7" customFormat="1" ht="15"/>
    <row r="480" s="7" customFormat="1" ht="15"/>
    <row r="481" s="7" customFormat="1" ht="15"/>
    <row r="482" s="7" customFormat="1" ht="15"/>
    <row r="483" s="7" customFormat="1" ht="15"/>
    <row r="484" s="7" customFormat="1" ht="15"/>
    <row r="485" s="7" customFormat="1" ht="15"/>
    <row r="486" s="7" customFormat="1" ht="15"/>
    <row r="487" s="7" customFormat="1" ht="15"/>
    <row r="488" s="7" customFormat="1" ht="15"/>
    <row r="489" s="7" customFormat="1" ht="15"/>
    <row r="490" s="7" customFormat="1" ht="15"/>
    <row r="491" s="7" customFormat="1" ht="15"/>
    <row r="492" s="7" customFormat="1" ht="15"/>
    <row r="493" s="7" customFormat="1" ht="15"/>
    <row r="494" s="7" customFormat="1" ht="15"/>
    <row r="495" s="7" customFormat="1" ht="15"/>
    <row r="496" s="7" customFormat="1" ht="15"/>
    <row r="497" s="7" customFormat="1" ht="15"/>
    <row r="498" s="7" customFormat="1" ht="15"/>
    <row r="499" s="7" customFormat="1" ht="15"/>
    <row r="500" s="7" customFormat="1" ht="15"/>
    <row r="501" s="7" customFormat="1" ht="15"/>
    <row r="502" s="7" customFormat="1" ht="15"/>
    <row r="503" s="7" customFormat="1" ht="15"/>
    <row r="504" s="7" customFormat="1" ht="15"/>
    <row r="505" s="7" customFormat="1" ht="15"/>
    <row r="506" s="7" customFormat="1" ht="15"/>
    <row r="507" s="7" customFormat="1" ht="15"/>
    <row r="508" s="7" customFormat="1" ht="15"/>
    <row r="509" s="7" customFormat="1" ht="15"/>
    <row r="510" s="7" customFormat="1" ht="15"/>
    <row r="511" s="7" customFormat="1" ht="15"/>
    <row r="512" s="7" customFormat="1" ht="15"/>
    <row r="513" s="7" customFormat="1" ht="15"/>
    <row r="514" s="7" customFormat="1" ht="15"/>
    <row r="515" s="7" customFormat="1" ht="15"/>
    <row r="516" s="7" customFormat="1" ht="15"/>
    <row r="517" s="7" customFormat="1" ht="15"/>
    <row r="518" s="7" customFormat="1" ht="15"/>
    <row r="519" s="7" customFormat="1" ht="15"/>
    <row r="520" s="7" customFormat="1" ht="15"/>
    <row r="521" s="7" customFormat="1" ht="15"/>
    <row r="522" s="7" customFormat="1" ht="15"/>
    <row r="523" s="7" customFormat="1" ht="15"/>
    <row r="524" s="7" customFormat="1" ht="15"/>
    <row r="525" s="7" customFormat="1" ht="15"/>
    <row r="526" s="7" customFormat="1" ht="15"/>
    <row r="527" s="7" customFormat="1" ht="15"/>
    <row r="528" s="7" customFormat="1" ht="15"/>
    <row r="529" s="7" customFormat="1" ht="15"/>
    <row r="530" s="7" customFormat="1" ht="15"/>
    <row r="531" s="7" customFormat="1" ht="15"/>
    <row r="532" s="7" customFormat="1" ht="15"/>
    <row r="533" s="7" customFormat="1" ht="15"/>
    <row r="534" s="7" customFormat="1" ht="15"/>
    <row r="535" s="7" customFormat="1" ht="15"/>
    <row r="536" s="7" customFormat="1" ht="15"/>
    <row r="537" s="7" customFormat="1" ht="15"/>
    <row r="538" s="7" customFormat="1" ht="15"/>
    <row r="539" s="7" customFormat="1" ht="15"/>
    <row r="540" s="7" customFormat="1" ht="15"/>
    <row r="541" s="7" customFormat="1" ht="15"/>
    <row r="542" s="7" customFormat="1" ht="15"/>
    <row r="543" s="7" customFormat="1" ht="15"/>
    <row r="544" s="7" customFormat="1" ht="15"/>
    <row r="545" s="7" customFormat="1" ht="15"/>
    <row r="546" s="7" customFormat="1" ht="15"/>
    <row r="547" s="7" customFormat="1" ht="15"/>
    <row r="548" s="7" customFormat="1" ht="15"/>
    <row r="549" s="7" customFormat="1" ht="15"/>
    <row r="550" s="7" customFormat="1" ht="15"/>
    <row r="551" s="7" customFormat="1" ht="15"/>
    <row r="552" s="7" customFormat="1" ht="15"/>
    <row r="553" s="7" customFormat="1" ht="15"/>
    <row r="554" s="7" customFormat="1" ht="15"/>
    <row r="555" s="7" customFormat="1" ht="15"/>
    <row r="556" s="7" customFormat="1" ht="15"/>
    <row r="557" s="7" customFormat="1" ht="15"/>
    <row r="558" s="7" customFormat="1" ht="15"/>
    <row r="559" s="7" customFormat="1" ht="15"/>
    <row r="560" s="7" customFormat="1" ht="15"/>
    <row r="561" s="7" customFormat="1" ht="15"/>
    <row r="562" s="7" customFormat="1" ht="15"/>
    <row r="563" s="7" customFormat="1" ht="15"/>
    <row r="564" s="7" customFormat="1" ht="15"/>
    <row r="565" s="7" customFormat="1" ht="15"/>
    <row r="566" s="7" customFormat="1" ht="15"/>
    <row r="567" s="7" customFormat="1" ht="15"/>
    <row r="568" s="7" customFormat="1" ht="15"/>
    <row r="569" s="7" customFormat="1" ht="15"/>
    <row r="570" s="7" customFormat="1" ht="15"/>
    <row r="571" s="7" customFormat="1" ht="15"/>
    <row r="572" s="7" customFormat="1" ht="15"/>
    <row r="573" s="7" customFormat="1" ht="15"/>
    <row r="574" s="7" customFormat="1" ht="15"/>
    <row r="575" s="7" customFormat="1" ht="15"/>
    <row r="576" s="7" customFormat="1" ht="15"/>
    <row r="577" s="7" customFormat="1" ht="15"/>
    <row r="578" s="7" customFormat="1" ht="15"/>
    <row r="579" s="7" customFormat="1" ht="15"/>
    <row r="580" s="7" customFormat="1" ht="15"/>
    <row r="581" s="7" customFormat="1" ht="15"/>
    <row r="582" s="7" customFormat="1" ht="15"/>
    <row r="583" s="7" customFormat="1" ht="15"/>
    <row r="584" s="7" customFormat="1" ht="15"/>
    <row r="585" s="7" customFormat="1" ht="15"/>
    <row r="586" s="7" customFormat="1" ht="15"/>
    <row r="587" s="7" customFormat="1" ht="15"/>
    <row r="588" s="7" customFormat="1" ht="15"/>
    <row r="589" s="7" customFormat="1" ht="15"/>
    <row r="590" s="7" customFormat="1" ht="15"/>
    <row r="591" s="7" customFormat="1" ht="15"/>
    <row r="592" s="7" customFormat="1" ht="15"/>
    <row r="593" s="7" customFormat="1" ht="15"/>
    <row r="594" s="7" customFormat="1" ht="15"/>
    <row r="595" s="7" customFormat="1" ht="15"/>
    <row r="596" s="7" customFormat="1" ht="15"/>
    <row r="597" s="7" customFormat="1" ht="15"/>
    <row r="598" s="7" customFormat="1" ht="15"/>
    <row r="599" s="7" customFormat="1" ht="15"/>
    <row r="600" s="7" customFormat="1" ht="15"/>
    <row r="601" s="7" customFormat="1" ht="15"/>
    <row r="602" s="7" customFormat="1" ht="15"/>
    <row r="603" s="7" customFormat="1" ht="15"/>
    <row r="604" s="7" customFormat="1" ht="15"/>
    <row r="605" s="7" customFormat="1" ht="15"/>
    <row r="606" s="7" customFormat="1" ht="15"/>
    <row r="607" s="7" customFormat="1" ht="15"/>
    <row r="608" s="7" customFormat="1" ht="15"/>
    <row r="609" s="7" customFormat="1" ht="15"/>
    <row r="610" s="7" customFormat="1" ht="15"/>
    <row r="611" s="7" customFormat="1" ht="15"/>
    <row r="612" s="7" customFormat="1" ht="15"/>
    <row r="613" s="7" customFormat="1" ht="15"/>
    <row r="614" s="7" customFormat="1" ht="15"/>
    <row r="615" s="7" customFormat="1" ht="15"/>
    <row r="616" s="7" customFormat="1" ht="15"/>
    <row r="617" s="7" customFormat="1" ht="15"/>
    <row r="618" s="7" customFormat="1" ht="15"/>
    <row r="619" s="7" customFormat="1" ht="15"/>
    <row r="620" s="7" customFormat="1" ht="15"/>
    <row r="621" s="7" customFormat="1" ht="15"/>
    <row r="622" s="7" customFormat="1" ht="15"/>
    <row r="623" s="7" customFormat="1" ht="15"/>
    <row r="624" s="7" customFormat="1" ht="15"/>
    <row r="625" s="7" customFormat="1" ht="15"/>
    <row r="626" s="7" customFormat="1" ht="15"/>
    <row r="627" s="7" customFormat="1" ht="15"/>
    <row r="628" s="7" customFormat="1" ht="15"/>
    <row r="629" s="7" customFormat="1" ht="15"/>
    <row r="630" s="7" customFormat="1" ht="15"/>
    <row r="631" s="7" customFormat="1" ht="15"/>
    <row r="632" s="7" customFormat="1" ht="15"/>
    <row r="633" s="7" customFormat="1" ht="15"/>
    <row r="634" s="7" customFormat="1" ht="15"/>
    <row r="635" s="7" customFormat="1" ht="15"/>
    <row r="636" s="7" customFormat="1" ht="15"/>
    <row r="637" s="7" customFormat="1" ht="15"/>
    <row r="638" s="7" customFormat="1" ht="15"/>
    <row r="639" s="7" customFormat="1" ht="15"/>
    <row r="640" s="7" customFormat="1" ht="15"/>
    <row r="641" s="7" customFormat="1" ht="15"/>
    <row r="642" s="7" customFormat="1" ht="15"/>
    <row r="643" s="7" customFormat="1" ht="15"/>
    <row r="644" s="7" customFormat="1" ht="15"/>
    <row r="645" s="7" customFormat="1" ht="15"/>
    <row r="646" s="7" customFormat="1" ht="15"/>
    <row r="647" s="7" customFormat="1" ht="15"/>
    <row r="648" s="7" customFormat="1" ht="15"/>
    <row r="649" s="7" customFormat="1" ht="15"/>
    <row r="650" s="7" customFormat="1" ht="15"/>
    <row r="651" s="7" customFormat="1" ht="15"/>
    <row r="652" s="7" customFormat="1" ht="15"/>
    <row r="653" s="7" customFormat="1" ht="15"/>
    <row r="654" s="7" customFormat="1" ht="15"/>
    <row r="655" s="7" customFormat="1" ht="15"/>
    <row r="656" s="7" customFormat="1" ht="15"/>
    <row r="657" s="7" customFormat="1" ht="15"/>
    <row r="658" s="7" customFormat="1" ht="15"/>
    <row r="659" s="7" customFormat="1" ht="15"/>
    <row r="660" s="7" customFormat="1" ht="15"/>
    <row r="661" s="7" customFormat="1" ht="15"/>
    <row r="662" s="7" customFormat="1" ht="15"/>
    <row r="663" s="7" customFormat="1" ht="15"/>
    <row r="664" s="7" customFormat="1" ht="15"/>
    <row r="665" s="7" customFormat="1" ht="15"/>
    <row r="666" s="7" customFormat="1" ht="15"/>
    <row r="667" s="7" customFormat="1" ht="15"/>
    <row r="668" s="7" customFormat="1" ht="15"/>
    <row r="669" s="7" customFormat="1" ht="15"/>
    <row r="670" s="7" customFormat="1" ht="15"/>
    <row r="671" s="7" customFormat="1" ht="15"/>
    <row r="672" s="7" customFormat="1" ht="15"/>
    <row r="673" s="7" customFormat="1" ht="15"/>
    <row r="674" s="7" customFormat="1" ht="15"/>
    <row r="675" s="7" customFormat="1" ht="15"/>
    <row r="676" s="7" customFormat="1" ht="15"/>
    <row r="677" s="7" customFormat="1" ht="15"/>
    <row r="678" s="7" customFormat="1" ht="15"/>
    <row r="679" s="7" customFormat="1" ht="15"/>
    <row r="680" s="7" customFormat="1" ht="15"/>
    <row r="681" s="7" customFormat="1" ht="15"/>
    <row r="682" s="7" customFormat="1" ht="15"/>
    <row r="683" s="7" customFormat="1" ht="15"/>
    <row r="684" s="7" customFormat="1" ht="15"/>
    <row r="685" s="7" customFormat="1" ht="15"/>
    <row r="686" s="7" customFormat="1" ht="15"/>
    <row r="687" s="7" customFormat="1" ht="15"/>
    <row r="688" s="7" customFormat="1" ht="15"/>
    <row r="689" s="7" customFormat="1" ht="15"/>
    <row r="690" s="7" customFormat="1" ht="15"/>
    <row r="691" s="7" customFormat="1" ht="15"/>
    <row r="692" s="7" customFormat="1" ht="15"/>
    <row r="693" s="7" customFormat="1" ht="15"/>
    <row r="694" s="7" customFormat="1" ht="15"/>
    <row r="695" s="7" customFormat="1" ht="15"/>
    <row r="696" s="7" customFormat="1" ht="15"/>
    <row r="697" s="7" customFormat="1" ht="15"/>
    <row r="698" s="7" customFormat="1" ht="15"/>
    <row r="699" s="7" customFormat="1" ht="15"/>
    <row r="700" s="7" customFormat="1" ht="15"/>
    <row r="701" s="7" customFormat="1" ht="15"/>
    <row r="702" s="7" customFormat="1" ht="15"/>
    <row r="703" s="7" customFormat="1" ht="15"/>
    <row r="704" s="7" customFormat="1" ht="15"/>
    <row r="705" s="7" customFormat="1" ht="15"/>
    <row r="706" s="7" customFormat="1" ht="15"/>
    <row r="707" s="7" customFormat="1" ht="15"/>
    <row r="708" s="7" customFormat="1" ht="15"/>
    <row r="709" s="7" customFormat="1" ht="15"/>
    <row r="710" s="7" customFormat="1" ht="15"/>
    <row r="711" s="7" customFormat="1" ht="15"/>
    <row r="712" s="7" customFormat="1" ht="15"/>
    <row r="713" s="7" customFormat="1" ht="15"/>
    <row r="714" s="7" customFormat="1" ht="15"/>
    <row r="715" s="7" customFormat="1" ht="15"/>
    <row r="716" s="7" customFormat="1" ht="15"/>
    <row r="717" s="7" customFormat="1" ht="15"/>
    <row r="718" s="7" customFormat="1" ht="15"/>
    <row r="719" s="7" customFormat="1" ht="15"/>
    <row r="720" s="7" customFormat="1" ht="15"/>
    <row r="721" s="7" customFormat="1" ht="15"/>
    <row r="722" s="7" customFormat="1" ht="15"/>
    <row r="723" s="7" customFormat="1" ht="15"/>
    <row r="724" s="7" customFormat="1" ht="15"/>
    <row r="725" s="7" customFormat="1" ht="15"/>
    <row r="726" s="7" customFormat="1" ht="15"/>
    <row r="727" s="7" customFormat="1" ht="15"/>
    <row r="728" s="7" customFormat="1" ht="15"/>
    <row r="729" s="7" customFormat="1" ht="15"/>
    <row r="730" s="7" customFormat="1" ht="15"/>
    <row r="731" s="7" customFormat="1" ht="15"/>
    <row r="732" s="7" customFormat="1" ht="15"/>
    <row r="733" s="7" customFormat="1" ht="15"/>
    <row r="734" s="7" customFormat="1" ht="15"/>
    <row r="735" s="7" customFormat="1" ht="15"/>
    <row r="736" s="7" customFormat="1" ht="15"/>
    <row r="737" s="7" customFormat="1" ht="15"/>
    <row r="738" s="7" customFormat="1" ht="15"/>
    <row r="739" s="7" customFormat="1" ht="15"/>
    <row r="740" s="7" customFormat="1" ht="15"/>
    <row r="741" s="7" customFormat="1" ht="15"/>
    <row r="742" s="7" customFormat="1" ht="15"/>
    <row r="743" s="7" customFormat="1" ht="15"/>
    <row r="744" s="7" customFormat="1" ht="15"/>
    <row r="745" s="7" customFormat="1" ht="15"/>
    <row r="746" s="7" customFormat="1" ht="15"/>
    <row r="747" s="7" customFormat="1" ht="15"/>
    <row r="748" s="7" customFormat="1" ht="15"/>
    <row r="749" s="7" customFormat="1" ht="15"/>
    <row r="750" s="7" customFormat="1" ht="15"/>
    <row r="751" s="7" customFormat="1" ht="15"/>
    <row r="752" s="7" customFormat="1" ht="15"/>
    <row r="753" s="7" customFormat="1" ht="15"/>
    <row r="754" s="7" customFormat="1" ht="15"/>
    <row r="755" s="7" customFormat="1" ht="15"/>
    <row r="756" s="7" customFormat="1" ht="15"/>
    <row r="757" s="7" customFormat="1" ht="15"/>
    <row r="758" s="7" customFormat="1" ht="15"/>
    <row r="759" s="7" customFormat="1" ht="15"/>
    <row r="760" s="7" customFormat="1" ht="15"/>
    <row r="761" s="7" customFormat="1" ht="15"/>
    <row r="762" s="7" customFormat="1" ht="15"/>
    <row r="763" s="7" customFormat="1" ht="15"/>
    <row r="764" s="7" customFormat="1" ht="15"/>
    <row r="765" s="7" customFormat="1" ht="15"/>
    <row r="766" s="7" customFormat="1" ht="15"/>
    <row r="767" s="7" customFormat="1" ht="15"/>
    <row r="768" s="7" customFormat="1" ht="15"/>
    <row r="769" s="7" customFormat="1" ht="15"/>
    <row r="770" s="7" customFormat="1" ht="15"/>
    <row r="771" s="7" customFormat="1" ht="15"/>
    <row r="772" s="7" customFormat="1" ht="15"/>
    <row r="773" s="7" customFormat="1" ht="15"/>
    <row r="774" s="7" customFormat="1" ht="15"/>
    <row r="775" s="7" customFormat="1" ht="15"/>
    <row r="776" s="7" customFormat="1" ht="15"/>
    <row r="777" s="7" customFormat="1" ht="15"/>
    <row r="778" s="7" customFormat="1" ht="15"/>
    <row r="779" s="7" customFormat="1" ht="15"/>
    <row r="780" s="7" customFormat="1" ht="15"/>
    <row r="781" s="7" customFormat="1" ht="15"/>
    <row r="782" s="7" customFormat="1" ht="15"/>
    <row r="783" s="7" customFormat="1" ht="15"/>
    <row r="784" s="7" customFormat="1" ht="15"/>
    <row r="785" s="7" customFormat="1" ht="15"/>
    <row r="786" s="7" customFormat="1" ht="15"/>
    <row r="787" s="7" customFormat="1" ht="15"/>
    <row r="788" s="7" customFormat="1" ht="15"/>
    <row r="789" s="7" customFormat="1" ht="15"/>
    <row r="790" s="7" customFormat="1" ht="15"/>
    <row r="791" s="7" customFormat="1" ht="15"/>
    <row r="792" s="7" customFormat="1" ht="15"/>
    <row r="793" s="7" customFormat="1" ht="15"/>
    <row r="794" s="7" customFormat="1" ht="15"/>
    <row r="795" s="7" customFormat="1" ht="15"/>
    <row r="796" s="7" customFormat="1" ht="15"/>
    <row r="797" s="7" customFormat="1" ht="15"/>
    <row r="798" s="7" customFormat="1" ht="15"/>
    <row r="799" s="7" customFormat="1" ht="15"/>
    <row r="800" s="7" customFormat="1" ht="15"/>
    <row r="801" s="7" customFormat="1" ht="15"/>
    <row r="802" s="7" customFormat="1" ht="15"/>
    <row r="803" s="7" customFormat="1" ht="15"/>
    <row r="804" s="7" customFormat="1" ht="15"/>
    <row r="805" s="7" customFormat="1" ht="15"/>
    <row r="806" s="7" customFormat="1" ht="15"/>
    <row r="807" s="7" customFormat="1" ht="15"/>
    <row r="808" s="7" customFormat="1" ht="15"/>
    <row r="809" s="7" customFormat="1" ht="15"/>
    <row r="810" s="7" customFormat="1" ht="15"/>
    <row r="811" s="7" customFormat="1" ht="15"/>
    <row r="812" s="7" customFormat="1" ht="15"/>
    <row r="813" s="7" customFormat="1" ht="15"/>
    <row r="814" s="7" customFormat="1" ht="15"/>
    <row r="815" s="7" customFormat="1" ht="15"/>
    <row r="816" s="7" customFormat="1" ht="15"/>
    <row r="817" s="7" customFormat="1" ht="15"/>
    <row r="818" s="7" customFormat="1" ht="15"/>
    <row r="819" s="7" customFormat="1" ht="15"/>
    <row r="820" s="7" customFormat="1" ht="15"/>
    <row r="821" s="7" customFormat="1" ht="15"/>
    <row r="822" s="7" customFormat="1" ht="15"/>
    <row r="823" s="7" customFormat="1" ht="15"/>
    <row r="824" s="7" customFormat="1" ht="15"/>
    <row r="825" s="7" customFormat="1" ht="15"/>
    <row r="826" s="7" customFormat="1" ht="15"/>
    <row r="827" s="7" customFormat="1" ht="15"/>
    <row r="828" s="7" customFormat="1" ht="15"/>
    <row r="829" s="7" customFormat="1" ht="15"/>
    <row r="830" s="7" customFormat="1" ht="15"/>
    <row r="831" s="7" customFormat="1" ht="15"/>
    <row r="832" s="7" customFormat="1" ht="15"/>
    <row r="833" s="7" customFormat="1" ht="15"/>
    <row r="834" s="7" customFormat="1" ht="15"/>
    <row r="835" s="7" customFormat="1" ht="15"/>
    <row r="836" s="7" customFormat="1" ht="15"/>
    <row r="837" s="7" customFormat="1" ht="15"/>
    <row r="838" s="7" customFormat="1" ht="15"/>
    <row r="839" s="7" customFormat="1" ht="15"/>
    <row r="840" s="7" customFormat="1" ht="15"/>
    <row r="841" s="7" customFormat="1" ht="15"/>
    <row r="842" s="7" customFormat="1" ht="15"/>
    <row r="843" s="7" customFormat="1" ht="15"/>
    <row r="844" s="7" customFormat="1" ht="15"/>
    <row r="845" s="7" customFormat="1" ht="15"/>
    <row r="846" s="7" customFormat="1" ht="15"/>
    <row r="847" s="7" customFormat="1" ht="15"/>
    <row r="848" s="7" customFormat="1" ht="15"/>
    <row r="849" s="7" customFormat="1" ht="15"/>
    <row r="850" s="7" customFormat="1" ht="15"/>
    <row r="851" s="7" customFormat="1" ht="15"/>
    <row r="852" s="7" customFormat="1" ht="15"/>
    <row r="853" s="7" customFormat="1" ht="15"/>
    <row r="854" s="7" customFormat="1" ht="15"/>
    <row r="855" s="7" customFormat="1" ht="15"/>
    <row r="856" s="7" customFormat="1" ht="15"/>
    <row r="857" s="7" customFormat="1" ht="15"/>
    <row r="858" s="7" customFormat="1" ht="15"/>
    <row r="859" s="7" customFormat="1" ht="15"/>
    <row r="860" s="7" customFormat="1" ht="15"/>
    <row r="861" s="7" customFormat="1" ht="15"/>
    <row r="862" s="7" customFormat="1" ht="15"/>
    <row r="863" s="7" customFormat="1" ht="15"/>
    <row r="864" s="7" customFormat="1" ht="15"/>
    <row r="865" s="7" customFormat="1" ht="15"/>
    <row r="866" s="7" customFormat="1" ht="15"/>
    <row r="867" s="7" customFormat="1" ht="15"/>
    <row r="868" s="7" customFormat="1" ht="15"/>
    <row r="869" s="7" customFormat="1" ht="15"/>
    <row r="870" s="7" customFormat="1" ht="15"/>
    <row r="871" s="7" customFormat="1" ht="15"/>
    <row r="872" s="7" customFormat="1" ht="15"/>
    <row r="873" s="7" customFormat="1" ht="15"/>
    <row r="874" s="7" customFormat="1" ht="15"/>
    <row r="875" s="7" customFormat="1" ht="15"/>
    <row r="876" s="7" customFormat="1" ht="15"/>
    <row r="877" s="7" customFormat="1" ht="15"/>
    <row r="878" s="7" customFormat="1" ht="15"/>
    <row r="879" s="7" customFormat="1" ht="15"/>
    <row r="880" s="7" customFormat="1" ht="15"/>
    <row r="881" s="7" customFormat="1" ht="15"/>
    <row r="882" s="7" customFormat="1" ht="15"/>
    <row r="883" s="7" customFormat="1" ht="15"/>
    <row r="884" s="7" customFormat="1" ht="15"/>
    <row r="885" s="7" customFormat="1" ht="15"/>
    <row r="886" s="7" customFormat="1" ht="15"/>
    <row r="887" s="7" customFormat="1" ht="15"/>
    <row r="888" s="7" customFormat="1" ht="15"/>
    <row r="889" s="7" customFormat="1" ht="15"/>
    <row r="890" s="7" customFormat="1" ht="15"/>
    <row r="891" s="7" customFormat="1" ht="15"/>
    <row r="892" s="7" customFormat="1" ht="15"/>
    <row r="893" s="7" customFormat="1" ht="15"/>
    <row r="894" s="7" customFormat="1" ht="15"/>
    <row r="895" s="7" customFormat="1" ht="15"/>
    <row r="896" s="7" customFormat="1" ht="15"/>
    <row r="897" s="7" customFormat="1" ht="15"/>
    <row r="898" s="7" customFormat="1" ht="15"/>
    <row r="899" s="7" customFormat="1" ht="15"/>
    <row r="900" s="7" customFormat="1" ht="15"/>
    <row r="901" s="7" customFormat="1" ht="15"/>
    <row r="902" s="7" customFormat="1" ht="15"/>
    <row r="903" s="7" customFormat="1" ht="15"/>
    <row r="904" s="7" customFormat="1" ht="15"/>
    <row r="905" s="7" customFormat="1" ht="15"/>
    <row r="906" s="7" customFormat="1" ht="15"/>
    <row r="907" s="7" customFormat="1" ht="15"/>
    <row r="908" s="7" customFormat="1" ht="15"/>
    <row r="909" s="7" customFormat="1" ht="15"/>
    <row r="910" s="7" customFormat="1" ht="15"/>
    <row r="911" s="7" customFormat="1" ht="15"/>
    <row r="912" s="7" customFormat="1" ht="15"/>
    <row r="913" s="7" customFormat="1" ht="15"/>
    <row r="914" s="7" customFormat="1" ht="15"/>
    <row r="915" s="7" customFormat="1" ht="15"/>
    <row r="916" s="7" customFormat="1" ht="15"/>
    <row r="917" s="7" customFormat="1" ht="15"/>
    <row r="918" s="7" customFormat="1" ht="15"/>
    <row r="919" s="7" customFormat="1" ht="15"/>
    <row r="920" s="7" customFormat="1" ht="15"/>
    <row r="921" s="7" customFormat="1" ht="15"/>
    <row r="922" s="7" customFormat="1" ht="15"/>
    <row r="923" s="7" customFormat="1" ht="15"/>
    <row r="924" s="7" customFormat="1" ht="15"/>
    <row r="925" s="7" customFormat="1" ht="15"/>
    <row r="926" s="7" customFormat="1" ht="15"/>
    <row r="927" s="7" customFormat="1" ht="15"/>
    <row r="928" s="7" customFormat="1" ht="15"/>
    <row r="929" s="7" customFormat="1" ht="15"/>
    <row r="930" s="7" customFormat="1" ht="15"/>
    <row r="931" s="7" customFormat="1" ht="15"/>
    <row r="932" s="7" customFormat="1" ht="15"/>
    <row r="933" s="7" customFormat="1" ht="15"/>
    <row r="934" s="7" customFormat="1" ht="15"/>
    <row r="935" s="7" customFormat="1" ht="15"/>
    <row r="936" s="7" customFormat="1" ht="15"/>
    <row r="937" s="7" customFormat="1" ht="15"/>
    <row r="938" s="7" customFormat="1" ht="15"/>
    <row r="939" s="7" customFormat="1" ht="15"/>
    <row r="940" s="7" customFormat="1" ht="15"/>
    <row r="941" s="7" customFormat="1" ht="15"/>
    <row r="942" s="7" customFormat="1" ht="15"/>
    <row r="943" s="7" customFormat="1" ht="15"/>
    <row r="944" s="7" customFormat="1" ht="15"/>
    <row r="945" s="7" customFormat="1" ht="15"/>
    <row r="946" s="7" customFormat="1" ht="15"/>
    <row r="947" s="7" customFormat="1" ht="15"/>
    <row r="948" s="7" customFormat="1" ht="15"/>
    <row r="949" s="7" customFormat="1" ht="15"/>
    <row r="950" s="7" customFormat="1" ht="15"/>
    <row r="951" s="7" customFormat="1" ht="15"/>
    <row r="952" s="7" customFormat="1" ht="15"/>
    <row r="953" s="7" customFormat="1" ht="15"/>
    <row r="954" s="7" customFormat="1" ht="15"/>
    <row r="955" s="7" customFormat="1" ht="15"/>
    <row r="956" s="7" customFormat="1" ht="15"/>
    <row r="957" s="7" customFormat="1" ht="15"/>
    <row r="958" s="7" customFormat="1" ht="15"/>
    <row r="959" s="7" customFormat="1" ht="15"/>
    <row r="960" s="7" customFormat="1" ht="15"/>
    <row r="961" s="7" customFormat="1" ht="15"/>
    <row r="962" s="7" customFormat="1" ht="15"/>
    <row r="963" s="7" customFormat="1" ht="15"/>
    <row r="964" s="7" customFormat="1" ht="15"/>
    <row r="965" s="7" customFormat="1" ht="15"/>
    <row r="966" s="7" customFormat="1" ht="15"/>
    <row r="967" s="7" customFormat="1" ht="15"/>
    <row r="968" s="7" customFormat="1" ht="15"/>
    <row r="969" s="7" customFormat="1" ht="15"/>
    <row r="970" s="7" customFormat="1" ht="15"/>
    <row r="971" s="7" customFormat="1" ht="15"/>
    <row r="972" s="7" customFormat="1" ht="15"/>
    <row r="973" s="7" customFormat="1" ht="15"/>
    <row r="974" s="7" customFormat="1" ht="15"/>
    <row r="975" s="7" customFormat="1" ht="15"/>
    <row r="976" s="7" customFormat="1" ht="15"/>
    <row r="977" s="7" customFormat="1" ht="15"/>
    <row r="978" s="7" customFormat="1" ht="15"/>
    <row r="979" s="7" customFormat="1" ht="15"/>
    <row r="980" s="7" customFormat="1" ht="15"/>
    <row r="981" s="7" customFormat="1" ht="15"/>
    <row r="982" s="7" customFormat="1" ht="15"/>
    <row r="983" s="7" customFormat="1" ht="15"/>
    <row r="984" s="7" customFormat="1" ht="15"/>
    <row r="985" s="7" customFormat="1" ht="15"/>
    <row r="986" s="7" customFormat="1" ht="15"/>
    <row r="987" s="7" customFormat="1" ht="15"/>
    <row r="988" s="7" customFormat="1" ht="15"/>
    <row r="989" s="7" customFormat="1" ht="15"/>
    <row r="990" s="7" customFormat="1" ht="15"/>
    <row r="991" s="7" customFormat="1" ht="15"/>
    <row r="992" s="7" customFormat="1" ht="15"/>
    <row r="993" s="7" customFormat="1" ht="15"/>
    <row r="994" s="7" customFormat="1" ht="15"/>
    <row r="995" s="7" customFormat="1" ht="15"/>
    <row r="996" s="7" customFormat="1" ht="15"/>
    <row r="997" s="7" customFormat="1" ht="15"/>
    <row r="998" s="7" customFormat="1" ht="15"/>
    <row r="999" s="7" customFormat="1" ht="15"/>
    <row r="1000" s="7" customFormat="1" ht="15"/>
    <row r="1001" s="7" customFormat="1" ht="15"/>
    <row r="1002" s="7" customFormat="1" ht="15"/>
    <row r="1003" s="7" customFormat="1" ht="15"/>
    <row r="1004" s="7" customFormat="1" ht="15"/>
    <row r="1005" s="7" customFormat="1" ht="15"/>
    <row r="1006" s="7" customFormat="1" ht="15"/>
    <row r="1007" s="7" customFormat="1" ht="15"/>
    <row r="1008" s="7" customFormat="1" ht="15"/>
    <row r="1009" s="7" customFormat="1" ht="15"/>
    <row r="1010" s="7" customFormat="1" ht="15"/>
    <row r="1011" s="7" customFormat="1" ht="15"/>
    <row r="1012" s="7" customFormat="1" ht="15"/>
    <row r="1013" s="7" customFormat="1" ht="15"/>
    <row r="1014" s="7" customFormat="1" ht="15"/>
    <row r="1015" s="7" customFormat="1" ht="15"/>
    <row r="1016" s="7" customFormat="1" ht="15"/>
    <row r="1017" s="7" customFormat="1" ht="15"/>
    <row r="1018" s="7" customFormat="1" ht="15"/>
    <row r="1019" s="7" customFormat="1" ht="15"/>
    <row r="1020" s="7" customFormat="1" ht="15"/>
    <row r="1021" s="7" customFormat="1" ht="15"/>
    <row r="1022" s="7" customFormat="1" ht="15"/>
    <row r="1023" s="7" customFormat="1" ht="15"/>
    <row r="1024" s="7" customFormat="1" ht="15"/>
    <row r="1025" s="7" customFormat="1" ht="15"/>
    <row r="1026" s="7" customFormat="1" ht="15"/>
    <row r="1027" s="7" customFormat="1" ht="15"/>
    <row r="1028" s="7" customFormat="1" ht="15"/>
    <row r="1029" s="7" customFormat="1" ht="15"/>
    <row r="1030" s="7" customFormat="1" ht="15"/>
    <row r="1031" s="7" customFormat="1" ht="15"/>
    <row r="1032" s="7" customFormat="1" ht="15"/>
    <row r="1033" s="7" customFormat="1" ht="15"/>
    <row r="1034" s="7" customFormat="1" ht="15"/>
    <row r="1035" s="7" customFormat="1" ht="15"/>
    <row r="1036" s="7" customFormat="1" ht="15"/>
    <row r="1037" s="7" customFormat="1" ht="15"/>
    <row r="1038" s="7" customFormat="1" ht="15"/>
    <row r="1039" s="7" customFormat="1" ht="15"/>
    <row r="1040" s="7" customFormat="1" ht="15"/>
    <row r="1041" s="7" customFormat="1" ht="15"/>
    <row r="1042" s="7" customFormat="1" ht="15"/>
    <row r="1043" s="7" customFormat="1" ht="15"/>
    <row r="1044" s="7" customFormat="1" ht="15"/>
    <row r="1045" s="7" customFormat="1" ht="15"/>
    <row r="1046" s="7" customFormat="1" ht="15"/>
    <row r="1047" s="7" customFormat="1" ht="15"/>
    <row r="1048" s="7" customFormat="1" ht="15"/>
    <row r="1049" s="7" customFormat="1" ht="15"/>
    <row r="1050" s="7" customFormat="1" ht="15"/>
    <row r="1051" s="7" customFormat="1" ht="15"/>
    <row r="1052" s="7" customFormat="1" ht="15"/>
    <row r="1053" s="7" customFormat="1" ht="15"/>
    <row r="1054" s="7" customFormat="1" ht="15"/>
    <row r="1055" s="7" customFormat="1" ht="15"/>
    <row r="1056" s="7" customFormat="1" ht="15"/>
    <row r="1057" s="7" customFormat="1" ht="15"/>
    <row r="1058" s="7" customFormat="1" ht="15"/>
    <row r="1059" s="7" customFormat="1" ht="15"/>
    <row r="1060" s="7" customFormat="1" ht="15"/>
    <row r="1061" s="7" customFormat="1" ht="15"/>
    <row r="1062" s="7" customFormat="1" ht="15"/>
    <row r="1063" s="7" customFormat="1" ht="15"/>
    <row r="1064" s="7" customFormat="1" ht="15"/>
    <row r="1065" s="7" customFormat="1" ht="15"/>
    <row r="1066" s="7" customFormat="1" ht="15"/>
    <row r="1067" s="7" customFormat="1" ht="15"/>
    <row r="1068" s="7" customFormat="1" ht="15"/>
    <row r="1069" s="7" customFormat="1" ht="15"/>
    <row r="1070" s="7" customFormat="1" ht="15"/>
    <row r="1071" s="7" customFormat="1" ht="15"/>
    <row r="1072" s="7" customFormat="1" ht="15"/>
    <row r="1073" s="7" customFormat="1" ht="15"/>
    <row r="1074" s="7" customFormat="1" ht="15"/>
    <row r="1075" s="7" customFormat="1" ht="15"/>
    <row r="1076" s="7" customFormat="1" ht="15"/>
    <row r="1077" s="7" customFormat="1" ht="15"/>
    <row r="1078" s="7" customFormat="1" ht="15"/>
    <row r="1079" s="7" customFormat="1" ht="15"/>
    <row r="1080" s="7" customFormat="1" ht="15"/>
    <row r="1081" s="7" customFormat="1" ht="15"/>
    <row r="1082" s="7" customFormat="1" ht="15"/>
    <row r="1083" s="7" customFormat="1" ht="15"/>
    <row r="1084" s="7" customFormat="1" ht="15"/>
    <row r="1085" s="7" customFormat="1" ht="15"/>
    <row r="1086" s="7" customFormat="1" ht="15"/>
    <row r="1087" s="7" customFormat="1" ht="15"/>
    <row r="1088" s="7" customFormat="1" ht="15"/>
    <row r="1089" s="7" customFormat="1" ht="15"/>
    <row r="1090" s="7" customFormat="1" ht="15"/>
    <row r="1091" s="7" customFormat="1" ht="15"/>
    <row r="1092" s="7" customFormat="1" ht="15"/>
    <row r="1093" s="7" customFormat="1" ht="15"/>
    <row r="1094" s="7" customFormat="1" ht="15"/>
    <row r="1095" s="7" customFormat="1" ht="15"/>
    <row r="1096" s="7" customFormat="1" ht="15"/>
    <row r="1097" s="7" customFormat="1" ht="15"/>
    <row r="1098" s="7" customFormat="1" ht="15"/>
    <row r="1099" s="7" customFormat="1" ht="15"/>
    <row r="1100" s="7" customFormat="1" ht="15"/>
    <row r="1101" s="7" customFormat="1" ht="15"/>
    <row r="1102" s="7" customFormat="1" ht="15"/>
    <row r="1103" s="7" customFormat="1" ht="15"/>
    <row r="1104" s="7" customFormat="1" ht="15"/>
    <row r="1105" s="7" customFormat="1" ht="15"/>
    <row r="1106" s="7" customFormat="1" ht="15"/>
    <row r="1107" s="7" customFormat="1" ht="15"/>
    <row r="1108" s="7" customFormat="1" ht="15"/>
    <row r="1109" s="7" customFormat="1" ht="15"/>
    <row r="1110" s="7" customFormat="1" ht="15"/>
    <row r="1111" s="7" customFormat="1" ht="15"/>
    <row r="1112" s="7" customFormat="1" ht="15"/>
    <row r="1113" s="7" customFormat="1" ht="15"/>
    <row r="1114" s="7" customFormat="1" ht="15"/>
    <row r="1115" s="7" customFormat="1" ht="15"/>
    <row r="1116" s="7" customFormat="1" ht="15"/>
    <row r="1117" s="7" customFormat="1" ht="15"/>
    <row r="1118" s="7" customFormat="1" ht="15"/>
    <row r="1119" s="7" customFormat="1" ht="15"/>
    <row r="1120" s="7" customFormat="1" ht="15"/>
    <row r="1121" s="7" customFormat="1" ht="15"/>
    <row r="1122" s="7" customFormat="1" ht="15"/>
    <row r="1123" s="7" customFormat="1" ht="15"/>
    <row r="1124" s="7" customFormat="1" ht="15"/>
    <row r="1125" s="7" customFormat="1" ht="15"/>
    <row r="1126" s="7" customFormat="1" ht="15"/>
    <row r="1127" s="7" customFormat="1" ht="15"/>
    <row r="1128" s="7" customFormat="1" ht="15"/>
    <row r="1129" s="7" customFormat="1" ht="15"/>
    <row r="1130" s="7" customFormat="1" ht="15"/>
    <row r="1131" s="7" customFormat="1" ht="15"/>
    <row r="1132" s="7" customFormat="1" ht="15"/>
    <row r="1133" s="7" customFormat="1" ht="15"/>
    <row r="1134" s="7" customFormat="1" ht="15"/>
    <row r="1135" s="7" customFormat="1" ht="15"/>
    <row r="1136" s="7" customFormat="1" ht="15"/>
    <row r="1137" s="7" customFormat="1" ht="15"/>
    <row r="1138" s="7" customFormat="1" ht="15"/>
    <row r="1139" s="7" customFormat="1" ht="15"/>
    <row r="1140" s="7" customFormat="1" ht="15"/>
    <row r="1141" s="7" customFormat="1" ht="15"/>
    <row r="1142" s="7" customFormat="1" ht="15"/>
    <row r="1143" s="7" customFormat="1" ht="15"/>
    <row r="1144" s="7" customFormat="1" ht="15"/>
    <row r="1145" s="7" customFormat="1" ht="15"/>
    <row r="1146" s="7" customFormat="1" ht="15"/>
    <row r="1147" s="7" customFormat="1" ht="15"/>
    <row r="1148" s="7" customFormat="1" ht="15"/>
    <row r="1149" s="7" customFormat="1" ht="15"/>
    <row r="1150" s="7" customFormat="1" ht="15"/>
    <row r="1151" s="7" customFormat="1" ht="15"/>
    <row r="1152" s="7" customFormat="1" ht="15"/>
    <row r="1153" s="7" customFormat="1" ht="15"/>
    <row r="1154" s="7" customFormat="1" ht="15"/>
    <row r="1155" s="7" customFormat="1" ht="15"/>
    <row r="1156" s="7" customFormat="1" ht="15"/>
    <row r="1157" s="7" customFormat="1" ht="15"/>
    <row r="1158" s="7" customFormat="1" ht="15"/>
    <row r="1159" s="7" customFormat="1" ht="15"/>
    <row r="1160" s="7" customFormat="1" ht="15"/>
    <row r="1161" s="7" customFormat="1" ht="15"/>
    <row r="1162" s="7" customFormat="1" ht="15"/>
    <row r="1163" s="7" customFormat="1" ht="15"/>
    <row r="1164" s="7" customFormat="1" ht="15"/>
    <row r="1165" s="7" customFormat="1" ht="15"/>
    <row r="1166" s="7" customFormat="1" ht="15"/>
    <row r="1167" s="7" customFormat="1" ht="15"/>
    <row r="1168" s="7" customFormat="1" ht="15"/>
    <row r="1169" s="7" customFormat="1" ht="15"/>
    <row r="1170" s="7" customFormat="1" ht="15"/>
    <row r="1171" s="7" customFormat="1" ht="15"/>
    <row r="1172" s="7" customFormat="1" ht="15"/>
    <row r="1173" s="7" customFormat="1" ht="15"/>
    <row r="1174" s="7" customFormat="1" ht="15"/>
    <row r="1175" s="7" customFormat="1" ht="15"/>
    <row r="1176" s="7" customFormat="1" ht="15"/>
    <row r="1177" s="7" customFormat="1" ht="15"/>
    <row r="1178" s="7" customFormat="1" ht="15"/>
    <row r="1179" s="7" customFormat="1" ht="15"/>
    <row r="1180" s="7" customFormat="1" ht="15"/>
    <row r="1181" s="7" customFormat="1" ht="15"/>
    <row r="1182" s="7" customFormat="1" ht="15"/>
    <row r="1183" s="7" customFormat="1" ht="15"/>
    <row r="1184" s="7" customFormat="1" ht="15"/>
    <row r="1185" s="7" customFormat="1" ht="15"/>
    <row r="1186" s="7" customFormat="1" ht="15"/>
    <row r="1187" s="7" customFormat="1" ht="15"/>
    <row r="1188" s="7" customFormat="1" ht="15"/>
    <row r="1189" s="7" customFormat="1" ht="15"/>
    <row r="1190" s="7" customFormat="1" ht="15"/>
    <row r="1191" s="7" customFormat="1" ht="15"/>
    <row r="1192" s="7" customFormat="1" ht="15"/>
    <row r="1193" s="7" customFormat="1" ht="15"/>
    <row r="1194" s="7" customFormat="1" ht="15"/>
    <row r="1195" s="7" customFormat="1" ht="15"/>
    <row r="1196" s="7" customFormat="1" ht="15"/>
    <row r="1197" s="7" customFormat="1" ht="15"/>
    <row r="1198" s="7" customFormat="1" ht="15"/>
    <row r="1199" s="7" customFormat="1" ht="15"/>
    <row r="1200" s="7" customFormat="1" ht="15"/>
    <row r="1201" s="7" customFormat="1" ht="15"/>
    <row r="1202" s="7" customFormat="1" ht="15"/>
    <row r="1203" s="7" customFormat="1" ht="15"/>
    <row r="1204" s="7" customFormat="1" ht="15"/>
    <row r="1205" s="7" customFormat="1" ht="15"/>
    <row r="1206" s="7" customFormat="1" ht="15"/>
    <row r="1207" s="7" customFormat="1" ht="15"/>
    <row r="1208" s="7" customFormat="1" ht="15"/>
    <row r="1209" s="7" customFormat="1" ht="15"/>
    <row r="1210" s="7" customFormat="1" ht="15"/>
    <row r="1211" s="7" customFormat="1" ht="15"/>
    <row r="1212" s="7" customFormat="1" ht="15"/>
    <row r="1213" s="7" customFormat="1" ht="15"/>
    <row r="1214" s="7" customFormat="1" ht="15"/>
    <row r="1215" s="7" customFormat="1" ht="15"/>
    <row r="1216" s="7" customFormat="1" ht="15"/>
    <row r="1217" s="7" customFormat="1" ht="15"/>
    <row r="1218" s="7" customFormat="1" ht="15"/>
    <row r="1219" s="7" customFormat="1" ht="15"/>
    <row r="1220" s="7" customFormat="1" ht="15"/>
    <row r="1221" s="7" customFormat="1" ht="15"/>
    <row r="1222" s="7" customFormat="1" ht="15"/>
    <row r="1223" s="7" customFormat="1" ht="15"/>
    <row r="1224" s="7" customFormat="1" ht="15"/>
    <row r="1225" s="7" customFormat="1" ht="15"/>
    <row r="1226" s="7" customFormat="1" ht="15"/>
    <row r="1227" s="7" customFormat="1" ht="15"/>
    <row r="1228" s="7" customFormat="1" ht="15"/>
    <row r="1229" s="7" customFormat="1" ht="15"/>
    <row r="1230" s="7" customFormat="1" ht="15"/>
    <row r="1231" s="7" customFormat="1" ht="15"/>
    <row r="1232" s="7" customFormat="1" ht="15"/>
    <row r="1233" s="7" customFormat="1" ht="15"/>
    <row r="1234" s="7" customFormat="1" ht="15"/>
    <row r="1235" s="7" customFormat="1" ht="15"/>
    <row r="1236" s="7" customFormat="1" ht="15"/>
    <row r="1237" s="7" customFormat="1" ht="15"/>
    <row r="1238" s="7" customFormat="1" ht="15"/>
    <row r="1239" s="7" customFormat="1" ht="15"/>
    <row r="1240" s="7" customFormat="1" ht="15"/>
    <row r="1241" s="7" customFormat="1" ht="15"/>
    <row r="1242" s="7" customFormat="1" ht="15"/>
    <row r="1243" s="7" customFormat="1" ht="15"/>
    <row r="1244" s="7" customFormat="1" ht="15"/>
    <row r="1245" s="7" customFormat="1" ht="15"/>
    <row r="1246" s="7" customFormat="1" ht="15"/>
    <row r="1247" s="7" customFormat="1" ht="15"/>
    <row r="1248" s="7" customFormat="1" ht="15"/>
    <row r="1249" s="7" customFormat="1" ht="15"/>
    <row r="1250" s="7" customFormat="1" ht="15"/>
    <row r="1251" s="7" customFormat="1" ht="15"/>
    <row r="1252" s="7" customFormat="1" ht="15"/>
    <row r="1253" s="7" customFormat="1" ht="15"/>
    <row r="1254" s="7" customFormat="1" ht="15"/>
    <row r="1255" s="7" customFormat="1" ht="15"/>
    <row r="1256" s="7" customFormat="1" ht="15"/>
    <row r="1257" s="7" customFormat="1" ht="15"/>
    <row r="1258" s="7" customFormat="1" ht="15"/>
    <row r="1259" s="7" customFormat="1" ht="15"/>
    <row r="1260" s="7" customFormat="1" ht="15"/>
    <row r="1261" s="7" customFormat="1" ht="15"/>
    <row r="1262" s="7" customFormat="1" ht="15"/>
    <row r="1263" s="7" customFormat="1" ht="15"/>
    <row r="1264" s="7" customFormat="1" ht="15"/>
    <row r="1265" s="7" customFormat="1" ht="15"/>
    <row r="1266" s="7" customFormat="1" ht="15"/>
    <row r="1267" s="7" customFormat="1" ht="15"/>
    <row r="1268" s="7" customFormat="1" ht="15"/>
    <row r="1269" s="7" customFormat="1" ht="15"/>
    <row r="1270" s="7" customFormat="1" ht="15"/>
    <row r="1271" s="7" customFormat="1" ht="15"/>
    <row r="1272" s="7" customFormat="1" ht="15"/>
    <row r="1273" s="7" customFormat="1" ht="15"/>
    <row r="1274" s="7" customFormat="1" ht="15"/>
    <row r="1275" s="7" customFormat="1" ht="15"/>
    <row r="1276" s="7" customFormat="1" ht="15"/>
    <row r="1277" s="7" customFormat="1" ht="15"/>
    <row r="1278" s="7" customFormat="1" ht="15"/>
    <row r="1279" s="7" customFormat="1" ht="15"/>
    <row r="1280" s="7" customFormat="1" ht="15"/>
    <row r="1281" s="7" customFormat="1" ht="15"/>
    <row r="1282" s="7" customFormat="1" ht="15"/>
    <row r="1283" s="7" customFormat="1" ht="15"/>
    <row r="1284" s="7" customFormat="1" ht="15"/>
    <row r="1285" s="7" customFormat="1" ht="15"/>
    <row r="1286" s="7" customFormat="1" ht="15"/>
    <row r="1287" s="7" customFormat="1" ht="15"/>
    <row r="1288" s="7" customFormat="1" ht="15"/>
    <row r="1289" s="7" customFormat="1" ht="15"/>
    <row r="1290" s="7" customFormat="1" ht="15"/>
    <row r="1291" s="7" customFormat="1" ht="15"/>
    <row r="1292" s="7" customFormat="1" ht="15"/>
    <row r="1293" s="7" customFormat="1" ht="15"/>
    <row r="1294" s="7" customFormat="1" ht="15"/>
    <row r="1295" s="7" customFormat="1" ht="15"/>
    <row r="1296" s="7" customFormat="1" ht="15"/>
    <row r="1297" s="7" customFormat="1" ht="15"/>
    <row r="1298" s="7" customFormat="1" ht="15"/>
    <row r="1299" s="7" customFormat="1" ht="15"/>
    <row r="1300" s="7" customFormat="1" ht="15"/>
    <row r="1301" s="7" customFormat="1" ht="15"/>
    <row r="1302" s="7" customFormat="1" ht="15"/>
    <row r="1303" s="7" customFormat="1" ht="15"/>
    <row r="1304" s="7" customFormat="1" ht="15"/>
    <row r="1305" s="7" customFormat="1" ht="15"/>
    <row r="1306" s="7" customFormat="1" ht="15"/>
    <row r="1307" s="7" customFormat="1" ht="15"/>
    <row r="1308" s="7" customFormat="1" ht="15"/>
    <row r="1309" s="7" customFormat="1" ht="15"/>
    <row r="1310" s="7" customFormat="1" ht="15"/>
    <row r="1311" s="7" customFormat="1" ht="15"/>
    <row r="1312" s="7" customFormat="1" ht="15"/>
    <row r="1313" s="7" customFormat="1" ht="15"/>
    <row r="1314" s="7" customFormat="1" ht="15"/>
    <row r="1315" s="7" customFormat="1" ht="15"/>
    <row r="1316" s="7" customFormat="1" ht="15"/>
    <row r="1317" s="7" customFormat="1" ht="15"/>
    <row r="1318" s="7" customFormat="1" ht="15"/>
    <row r="1319" s="7" customFormat="1" ht="15"/>
    <row r="1320" s="7" customFormat="1" ht="15"/>
    <row r="1321" s="7" customFormat="1" ht="15"/>
    <row r="1322" s="7" customFormat="1" ht="15"/>
    <row r="1323" s="7" customFormat="1" ht="15"/>
    <row r="1324" s="7" customFormat="1" ht="15"/>
    <row r="1325" s="7" customFormat="1" ht="15"/>
    <row r="1326" s="7" customFormat="1" ht="15"/>
    <row r="1327" s="7" customFormat="1" ht="15"/>
    <row r="1328" s="7" customFormat="1" ht="15"/>
    <row r="1329" s="7" customFormat="1" ht="15"/>
    <row r="1330" s="7" customFormat="1" ht="15"/>
    <row r="1331" s="7" customFormat="1" ht="15"/>
    <row r="1332" s="7" customFormat="1" ht="15"/>
    <row r="1333" s="7" customFormat="1" ht="15"/>
    <row r="1334" s="7" customFormat="1" ht="15"/>
    <row r="1335" s="7" customFormat="1" ht="15"/>
    <row r="1336" s="7" customFormat="1" ht="15"/>
    <row r="1337" s="7" customFormat="1" ht="15"/>
    <row r="1338" s="7" customFormat="1" ht="15"/>
    <row r="1339" s="7" customFormat="1" ht="15"/>
    <row r="1340" s="7" customFormat="1" ht="15"/>
    <row r="1341" s="7" customFormat="1" ht="15"/>
    <row r="1342" s="7" customFormat="1" ht="15"/>
    <row r="1343" s="7" customFormat="1" ht="15"/>
    <row r="1344" s="7" customFormat="1" ht="15"/>
    <row r="1345" s="7" customFormat="1" ht="15"/>
    <row r="1346" s="7" customFormat="1" ht="15"/>
    <row r="1347" s="7" customFormat="1" ht="15"/>
    <row r="1348" s="7" customFormat="1" ht="15"/>
    <row r="1349" s="7" customFormat="1" ht="15"/>
    <row r="1350" s="7" customFormat="1" ht="15"/>
    <row r="1351" s="7" customFormat="1" ht="15"/>
    <row r="1352" s="7" customFormat="1" ht="15"/>
    <row r="1353" s="7" customFormat="1" ht="15"/>
    <row r="1354" s="7" customFormat="1" ht="15"/>
    <row r="1355" s="7" customFormat="1" ht="15"/>
    <row r="1356" s="7" customFormat="1" ht="15"/>
    <row r="1357" s="7" customFormat="1" ht="15"/>
    <row r="1358" s="7" customFormat="1" ht="15"/>
    <row r="1359" s="7" customFormat="1" ht="15"/>
    <row r="1360" s="7" customFormat="1" ht="15"/>
    <row r="1361" s="7" customFormat="1" ht="15"/>
    <row r="1362" s="7" customFormat="1" ht="15"/>
    <row r="1363" s="7" customFormat="1" ht="15"/>
    <row r="1364" s="7" customFormat="1" ht="15"/>
    <row r="1365" s="7" customFormat="1" ht="15"/>
    <row r="1366" s="7" customFormat="1" ht="15"/>
    <row r="1367" s="7" customFormat="1" ht="15"/>
    <row r="1368" s="7" customFormat="1" ht="15"/>
    <row r="1369" s="7" customFormat="1" ht="15"/>
    <row r="1370" s="7" customFormat="1" ht="15"/>
    <row r="1371" s="7" customFormat="1" ht="15"/>
    <row r="1372" s="7" customFormat="1" ht="15"/>
    <row r="1373" s="7" customFormat="1" ht="15"/>
    <row r="1374" s="7" customFormat="1" ht="15"/>
    <row r="1375" s="7" customFormat="1" ht="15"/>
    <row r="1376" s="7" customFormat="1" ht="15"/>
    <row r="1377" s="7" customFormat="1" ht="15"/>
    <row r="1378" s="7" customFormat="1" ht="15"/>
    <row r="1379" s="7" customFormat="1" ht="15"/>
    <row r="1380" s="7" customFormat="1" ht="15"/>
    <row r="1381" s="7" customFormat="1" ht="15"/>
    <row r="1382" s="7" customFormat="1" ht="15"/>
    <row r="1383" s="7" customFormat="1" ht="15"/>
    <row r="1384" s="7" customFormat="1" ht="15"/>
    <row r="1385" s="7" customFormat="1" ht="15"/>
    <row r="1386" s="7" customFormat="1" ht="15"/>
    <row r="1387" s="7" customFormat="1" ht="15"/>
    <row r="1388" s="7" customFormat="1" ht="15"/>
    <row r="1389" s="7" customFormat="1" ht="15"/>
    <row r="1390" s="7" customFormat="1" ht="15"/>
    <row r="1391" s="7" customFormat="1" ht="15"/>
    <row r="1392" s="7" customFormat="1" ht="15"/>
    <row r="1393" s="7" customFormat="1" ht="15"/>
    <row r="1394" s="7" customFormat="1" ht="15"/>
    <row r="1395" s="7" customFormat="1" ht="15"/>
    <row r="1396" s="7" customFormat="1" ht="15"/>
    <row r="1397" s="7" customFormat="1" ht="15"/>
    <row r="1398" s="7" customFormat="1" ht="15"/>
    <row r="1399" s="7" customFormat="1" ht="15"/>
    <row r="1400" s="7" customFormat="1" ht="15"/>
    <row r="1401" s="7" customFormat="1" ht="15"/>
    <row r="1402" s="7" customFormat="1" ht="15"/>
    <row r="1403" s="7" customFormat="1" ht="15"/>
    <row r="1404" s="7" customFormat="1" ht="15"/>
    <row r="1405" s="7" customFormat="1" ht="15"/>
    <row r="1406" s="7" customFormat="1" ht="15"/>
    <row r="1407" s="7" customFormat="1" ht="15"/>
    <row r="1408" s="7" customFormat="1" ht="15"/>
    <row r="1409" s="7" customFormat="1" ht="15"/>
    <row r="1410" s="7" customFormat="1" ht="15"/>
    <row r="1411" s="7" customFormat="1" ht="15"/>
    <row r="1412" s="7" customFormat="1" ht="15"/>
    <row r="1413" s="7" customFormat="1" ht="15"/>
    <row r="1414" s="7" customFormat="1" ht="15"/>
    <row r="1415" s="7" customFormat="1" ht="15"/>
    <row r="1416" s="7" customFormat="1" ht="15"/>
    <row r="1417" s="7" customFormat="1" ht="15"/>
    <row r="1418" s="7" customFormat="1" ht="15"/>
    <row r="1419" s="7" customFormat="1" ht="15"/>
    <row r="1420" s="7" customFormat="1" ht="15"/>
    <row r="1421" s="7" customFormat="1" ht="15"/>
    <row r="1422" s="7" customFormat="1" ht="15"/>
    <row r="1423" s="7" customFormat="1" ht="15"/>
    <row r="1424" s="7" customFormat="1" ht="15"/>
    <row r="1425" s="7" customFormat="1" ht="15"/>
    <row r="1426" s="7" customFormat="1" ht="15"/>
    <row r="1427" s="7" customFormat="1" ht="15"/>
    <row r="1428" s="7" customFormat="1" ht="15"/>
    <row r="1429" s="7" customFormat="1" ht="15"/>
    <row r="1430" s="7" customFormat="1" ht="15"/>
    <row r="1431" s="7" customFormat="1" ht="15"/>
    <row r="1432" s="7" customFormat="1" ht="15"/>
    <row r="1433" s="7" customFormat="1" ht="15"/>
    <row r="1434" s="7" customFormat="1" ht="15"/>
    <row r="1435" s="7" customFormat="1" ht="15"/>
    <row r="1436" s="7" customFormat="1" ht="15"/>
    <row r="1437" s="7" customFormat="1" ht="15"/>
    <row r="1438" s="7" customFormat="1" ht="15"/>
    <row r="1439" s="7" customFormat="1" ht="15"/>
    <row r="1440" s="7" customFormat="1" ht="15"/>
    <row r="1441" s="7" customFormat="1" ht="15"/>
    <row r="1442" s="7" customFormat="1" ht="15"/>
    <row r="1443" s="7" customFormat="1" ht="15"/>
    <row r="1444" s="7" customFormat="1" ht="15"/>
    <row r="1445" s="7" customFormat="1" ht="15"/>
    <row r="1446" s="7" customFormat="1" ht="15"/>
    <row r="1447" s="7" customFormat="1" ht="15"/>
    <row r="1448" s="7" customFormat="1" ht="15"/>
    <row r="1449" s="7" customFormat="1" ht="15"/>
    <row r="1450" s="7" customFormat="1" ht="15"/>
    <row r="1451" s="7" customFormat="1" ht="15"/>
    <row r="1452" s="7" customFormat="1" ht="15"/>
    <row r="1453" s="7" customFormat="1" ht="15"/>
    <row r="1454" s="7" customFormat="1" ht="15"/>
    <row r="1455" s="7" customFormat="1" ht="15"/>
    <row r="1456" s="7" customFormat="1" ht="15"/>
    <row r="1457" s="7" customFormat="1" ht="15"/>
    <row r="1458" s="7" customFormat="1" ht="15"/>
    <row r="1459" s="7" customFormat="1" ht="15"/>
    <row r="1460" s="7" customFormat="1" ht="15"/>
    <row r="1461" s="7" customFormat="1" ht="15"/>
    <row r="1462" s="7" customFormat="1" ht="15"/>
    <row r="1463" s="7" customFormat="1" ht="15"/>
    <row r="1464" s="7" customFormat="1" ht="15"/>
    <row r="1465" s="7" customFormat="1" ht="15"/>
    <row r="1466" s="7" customFormat="1" ht="15"/>
    <row r="1467" s="7" customFormat="1" ht="15"/>
    <row r="1468" s="7" customFormat="1" ht="15"/>
    <row r="1469" s="7" customFormat="1" ht="15"/>
    <row r="1470" s="7" customFormat="1" ht="15"/>
    <row r="1471" s="7" customFormat="1" ht="15"/>
    <row r="1472" s="7" customFormat="1" ht="15"/>
    <row r="1473" s="7" customFormat="1" ht="15"/>
    <row r="1474" s="7" customFormat="1" ht="15"/>
    <row r="1475" s="7" customFormat="1" ht="15"/>
    <row r="1476" s="7" customFormat="1" ht="15"/>
    <row r="1477" s="7" customFormat="1" ht="15"/>
    <row r="1478" s="7" customFormat="1" ht="15"/>
    <row r="1479" s="7" customFormat="1" ht="15"/>
    <row r="1480" s="7" customFormat="1" ht="15"/>
    <row r="1481" s="7" customFormat="1" ht="15"/>
    <row r="1482" s="7" customFormat="1" ht="15"/>
    <row r="1483" s="7" customFormat="1" ht="15"/>
    <row r="1484" s="7" customFormat="1" ht="15"/>
    <row r="1485" s="7" customFormat="1" ht="15"/>
    <row r="1486" s="7" customFormat="1" ht="15"/>
    <row r="1487" s="7" customFormat="1" ht="15"/>
    <row r="1488" s="7" customFormat="1" ht="15"/>
    <row r="1489" s="7" customFormat="1" ht="15"/>
    <row r="1490" s="7" customFormat="1" ht="15"/>
    <row r="1491" s="7" customFormat="1" ht="15"/>
    <row r="1492" s="7" customFormat="1" ht="15"/>
    <row r="1493" s="7" customFormat="1" ht="15"/>
    <row r="1494" s="7" customFormat="1" ht="15"/>
    <row r="1495" s="7" customFormat="1" ht="15"/>
    <row r="1496" s="7" customFormat="1" ht="15"/>
    <row r="1497" s="7" customFormat="1" ht="15"/>
    <row r="1498" s="7" customFormat="1" ht="15"/>
    <row r="1499" s="7" customFormat="1" ht="15"/>
    <row r="1500" s="7" customFormat="1" ht="15"/>
    <row r="1501" s="7" customFormat="1" ht="15"/>
    <row r="1502" s="7" customFormat="1" ht="15"/>
    <row r="1503" s="7" customFormat="1" ht="15"/>
    <row r="1504" s="7" customFormat="1" ht="15"/>
    <row r="1505" s="7" customFormat="1" ht="15"/>
    <row r="1506" s="7" customFormat="1" ht="15"/>
    <row r="1507" s="7" customFormat="1" ht="15"/>
    <row r="1508" s="7" customFormat="1" ht="15"/>
    <row r="1509" s="7" customFormat="1" ht="15"/>
    <row r="1510" s="7" customFormat="1" ht="15"/>
    <row r="1511" s="7" customFormat="1" ht="15"/>
    <row r="1512" s="7" customFormat="1" ht="15"/>
    <row r="1513" s="7" customFormat="1" ht="15"/>
    <row r="1514" s="7" customFormat="1" ht="15"/>
    <row r="1515" s="7" customFormat="1" ht="15"/>
    <row r="1516" s="7" customFormat="1" ht="15"/>
    <row r="1517" s="7" customFormat="1" ht="15"/>
    <row r="1518" s="7" customFormat="1" ht="15"/>
    <row r="1519" s="7" customFormat="1" ht="15"/>
    <row r="1520" s="7" customFormat="1" ht="15"/>
    <row r="1521" s="7" customFormat="1" ht="15"/>
    <row r="1522" s="7" customFormat="1" ht="15"/>
    <row r="1523" s="7" customFormat="1" ht="15"/>
    <row r="1524" s="7" customFormat="1" ht="15"/>
    <row r="1525" s="7" customFormat="1" ht="15"/>
    <row r="1526" s="7" customFormat="1" ht="15"/>
    <row r="1527" s="7" customFormat="1" ht="15"/>
    <row r="1528" s="7" customFormat="1" ht="15"/>
    <row r="1529" s="7" customFormat="1" ht="15"/>
    <row r="1530" s="7" customFormat="1" ht="15"/>
    <row r="1531" s="7" customFormat="1" ht="15"/>
    <row r="1532" s="7" customFormat="1" ht="15"/>
    <row r="1533" s="7" customFormat="1" ht="15"/>
    <row r="1534" s="7" customFormat="1" ht="15"/>
    <row r="1535" s="7" customFormat="1" ht="15"/>
    <row r="1536" s="7" customFormat="1" ht="15"/>
    <row r="1537" s="7" customFormat="1" ht="15"/>
    <row r="1538" s="7" customFormat="1" ht="15"/>
    <row r="1539" s="7" customFormat="1" ht="15"/>
    <row r="1540" s="7" customFormat="1" ht="15"/>
    <row r="1541" s="7" customFormat="1" ht="15"/>
    <row r="1542" s="7" customFormat="1" ht="15"/>
    <row r="1543" s="7" customFormat="1" ht="15"/>
    <row r="1544" s="7" customFormat="1" ht="15"/>
    <row r="1545" s="7" customFormat="1" ht="15"/>
    <row r="1546" s="7" customFormat="1" ht="15"/>
    <row r="1547" s="7" customFormat="1" ht="15"/>
    <row r="1548" s="7" customFormat="1" ht="15"/>
    <row r="1549" s="7" customFormat="1" ht="15"/>
    <row r="1550" s="7" customFormat="1" ht="15"/>
    <row r="1551" s="7" customFormat="1" ht="15"/>
    <row r="1552" s="7" customFormat="1" ht="15"/>
    <row r="1553" s="7" customFormat="1" ht="15"/>
    <row r="1554" s="7" customFormat="1" ht="15"/>
    <row r="1555" s="7" customFormat="1" ht="15"/>
    <row r="1556" s="7" customFormat="1" ht="15"/>
    <row r="1557" s="7" customFormat="1" ht="15"/>
    <row r="1558" s="7" customFormat="1" ht="15"/>
    <row r="1559" s="7" customFormat="1" ht="15"/>
    <row r="1560" s="7" customFormat="1" ht="15"/>
    <row r="1561" s="7" customFormat="1" ht="15"/>
    <row r="1562" s="7" customFormat="1" ht="15"/>
    <row r="1563" s="7" customFormat="1" ht="15"/>
    <row r="1564" s="7" customFormat="1" ht="15"/>
    <row r="1565" s="7" customFormat="1" ht="15"/>
    <row r="1566" s="7" customFormat="1" ht="15"/>
    <row r="1567" s="7" customFormat="1" ht="15"/>
    <row r="1568" s="7" customFormat="1" ht="15"/>
    <row r="1569" s="7" customFormat="1" ht="15"/>
    <row r="1570" s="7" customFormat="1" ht="15"/>
    <row r="1571" s="7" customFormat="1" ht="15"/>
    <row r="1572" s="7" customFormat="1" ht="15"/>
    <row r="1573" s="7" customFormat="1" ht="15"/>
    <row r="1574" s="7" customFormat="1" ht="15"/>
    <row r="1575" s="7" customFormat="1" ht="15"/>
    <row r="1576" s="7" customFormat="1" ht="15"/>
    <row r="1577" s="7" customFormat="1" ht="15"/>
    <row r="1578" s="7" customFormat="1" ht="15"/>
    <row r="1579" s="7" customFormat="1" ht="15"/>
    <row r="1580" s="7" customFormat="1" ht="15"/>
    <row r="1581" s="7" customFormat="1" ht="15"/>
    <row r="1582" s="7" customFormat="1" ht="15"/>
    <row r="1583" s="7" customFormat="1" ht="15"/>
    <row r="1584" s="7" customFormat="1" ht="15"/>
    <row r="1585" s="7" customFormat="1" ht="15"/>
    <row r="1586" s="7" customFormat="1" ht="15"/>
    <row r="1587" s="7" customFormat="1" ht="15"/>
    <row r="1588" s="7" customFormat="1" ht="15"/>
    <row r="1589" s="7" customFormat="1" ht="15"/>
    <row r="1590" s="7" customFormat="1" ht="15"/>
    <row r="1591" s="7" customFormat="1" ht="15"/>
    <row r="1592" s="7" customFormat="1" ht="15"/>
    <row r="1593" s="7" customFormat="1" ht="15"/>
    <row r="1594" s="7" customFormat="1" ht="15"/>
    <row r="1595" s="7" customFormat="1" ht="15"/>
    <row r="1596" s="7" customFormat="1" ht="15"/>
    <row r="1597" s="7" customFormat="1" ht="15"/>
    <row r="1598" s="7" customFormat="1" ht="15"/>
    <row r="1599" s="7" customFormat="1" ht="15"/>
    <row r="1600" s="7" customFormat="1" ht="15"/>
    <row r="1601" s="7" customFormat="1" ht="15"/>
    <row r="1602" s="7" customFormat="1" ht="15"/>
    <row r="1603" s="7" customFormat="1" ht="15"/>
    <row r="1604" s="7" customFormat="1" ht="15"/>
    <row r="1605" s="7" customFormat="1" ht="15"/>
    <row r="1606" s="7" customFormat="1" ht="15"/>
    <row r="1607" s="7" customFormat="1" ht="15"/>
    <row r="1608" s="7" customFormat="1" ht="15"/>
    <row r="1609" s="7" customFormat="1" ht="15"/>
    <row r="1610" s="7" customFormat="1" ht="15"/>
    <row r="1611" s="7" customFormat="1" ht="15"/>
    <row r="1612" s="7" customFormat="1" ht="15"/>
    <row r="1613" s="7" customFormat="1" ht="15"/>
    <row r="1614" s="7" customFormat="1" ht="15"/>
    <row r="1615" s="7" customFormat="1" ht="15"/>
    <row r="1616" s="7" customFormat="1" ht="15"/>
    <row r="1617" s="7" customFormat="1" ht="15"/>
    <row r="1618" s="7" customFormat="1" ht="15"/>
    <row r="1619" s="7" customFormat="1" ht="15"/>
    <row r="1620" s="7" customFormat="1" ht="15"/>
    <row r="1621" s="7" customFormat="1" ht="15"/>
    <row r="1622" s="7" customFormat="1" ht="15"/>
    <row r="1623" s="7" customFormat="1" ht="15"/>
    <row r="1624" s="7" customFormat="1" ht="15"/>
    <row r="1625" s="7" customFormat="1" ht="15"/>
    <row r="1626" s="7" customFormat="1" ht="15"/>
    <row r="1627" s="7" customFormat="1" ht="15"/>
    <row r="1628" s="7" customFormat="1" ht="15"/>
    <row r="1629" s="7" customFormat="1" ht="15"/>
    <row r="1630" s="7" customFormat="1" ht="15"/>
    <row r="1631" s="7" customFormat="1" ht="15"/>
    <row r="1632" s="7" customFormat="1" ht="15"/>
    <row r="1633" s="7" customFormat="1" ht="15"/>
    <row r="1634" s="7" customFormat="1" ht="15"/>
    <row r="1635" s="7" customFormat="1" ht="15"/>
    <row r="1636" s="7" customFormat="1" ht="15"/>
    <row r="1637" s="7" customFormat="1" ht="15"/>
    <row r="1638" s="7" customFormat="1" ht="15"/>
    <row r="1639" s="7" customFormat="1" ht="15"/>
    <row r="1640" s="7" customFormat="1" ht="15"/>
    <row r="1641" s="7" customFormat="1" ht="15"/>
    <row r="1642" s="7" customFormat="1" ht="15"/>
    <row r="1643" s="7" customFormat="1" ht="15"/>
    <row r="1644" s="7" customFormat="1" ht="15"/>
    <row r="1645" s="7" customFormat="1" ht="15"/>
    <row r="1646" s="7" customFormat="1" ht="15"/>
    <row r="1647" s="7" customFormat="1" ht="15"/>
    <row r="1648" s="7" customFormat="1" ht="15"/>
    <row r="1649" s="7" customFormat="1" ht="15"/>
    <row r="1650" s="7" customFormat="1" ht="15"/>
    <row r="1651" s="7" customFormat="1" ht="15"/>
    <row r="1652" s="7" customFormat="1" ht="15"/>
    <row r="1653" s="7" customFormat="1" ht="15"/>
    <row r="1654" s="7" customFormat="1" ht="15"/>
    <row r="1655" s="7" customFormat="1" ht="15"/>
    <row r="1656" s="7" customFormat="1" ht="15"/>
    <row r="1657" s="7" customFormat="1" ht="15"/>
    <row r="1658" s="7" customFormat="1" ht="15"/>
    <row r="1659" s="7" customFormat="1" ht="15"/>
    <row r="1660" s="7" customFormat="1" ht="15"/>
    <row r="1661" s="7" customFormat="1" ht="15"/>
    <row r="1662" s="7" customFormat="1" ht="15"/>
    <row r="1663" s="7" customFormat="1" ht="15"/>
    <row r="1664" s="7" customFormat="1" ht="15"/>
    <row r="1665" s="7" customFormat="1" ht="15"/>
    <row r="1666" s="7" customFormat="1" ht="15"/>
    <row r="1667" s="7" customFormat="1" ht="15"/>
    <row r="1668" s="7" customFormat="1" ht="15"/>
    <row r="1669" s="7" customFormat="1" ht="15"/>
    <row r="1670" s="7" customFormat="1" ht="15"/>
    <row r="1671" s="7" customFormat="1" ht="15"/>
    <row r="1672" s="7" customFormat="1" ht="15"/>
    <row r="1673" s="7" customFormat="1" ht="15"/>
    <row r="1674" s="7" customFormat="1" ht="15"/>
    <row r="1675" s="7" customFormat="1" ht="15"/>
    <row r="1676" s="7" customFormat="1" ht="15"/>
    <row r="1677" s="7" customFormat="1" ht="15"/>
    <row r="1678" s="7" customFormat="1" ht="15"/>
    <row r="1679" s="7" customFormat="1" ht="15"/>
    <row r="1680" s="7" customFormat="1" ht="15"/>
    <row r="1681" s="7" customFormat="1" ht="15"/>
    <row r="1682" s="7" customFormat="1" ht="15"/>
    <row r="1683" s="7" customFormat="1" ht="15"/>
    <row r="1684" s="7" customFormat="1" ht="15"/>
    <row r="1685" s="7" customFormat="1" ht="15"/>
    <row r="1686" s="7" customFormat="1" ht="15"/>
    <row r="1687" s="7" customFormat="1" ht="15"/>
    <row r="1688" s="7" customFormat="1" ht="15"/>
    <row r="1689" s="7" customFormat="1" ht="15"/>
    <row r="1690" s="7" customFormat="1" ht="15"/>
    <row r="1691" s="7" customFormat="1" ht="15"/>
    <row r="1692" s="7" customFormat="1" ht="15"/>
    <row r="1693" s="7" customFormat="1" ht="15"/>
    <row r="1694" s="7" customFormat="1" ht="15"/>
    <row r="1695" s="7" customFormat="1" ht="15"/>
    <row r="1696" s="7" customFormat="1" ht="15"/>
    <row r="1697" s="7" customFormat="1" ht="15"/>
    <row r="1698" s="7" customFormat="1" ht="15"/>
    <row r="1699" s="7" customFormat="1" ht="15"/>
    <row r="1700" s="7" customFormat="1" ht="15"/>
    <row r="1701" s="7" customFormat="1" ht="15"/>
    <row r="1702" s="7" customFormat="1" ht="15"/>
    <row r="1703" s="7" customFormat="1" ht="15"/>
    <row r="1704" s="7" customFormat="1" ht="15"/>
    <row r="1705" s="7" customFormat="1" ht="15"/>
    <row r="1706" s="7" customFormat="1" ht="15"/>
    <row r="1707" s="7" customFormat="1" ht="15"/>
    <row r="1708" s="7" customFormat="1" ht="15"/>
    <row r="1709" s="7" customFormat="1" ht="15"/>
    <row r="1710" s="7" customFormat="1" ht="15"/>
    <row r="1711" s="7" customFormat="1" ht="15"/>
    <row r="1712" s="7" customFormat="1" ht="15"/>
    <row r="1713" s="7" customFormat="1" ht="15"/>
    <row r="1714" s="7" customFormat="1" ht="15"/>
    <row r="1715" s="7" customFormat="1" ht="15"/>
    <row r="1716" s="7" customFormat="1" ht="15"/>
    <row r="1717" s="7" customFormat="1" ht="15"/>
    <row r="1718" s="7" customFormat="1" ht="15"/>
    <row r="1719" s="7" customFormat="1" ht="15"/>
    <row r="1720" s="7" customFormat="1" ht="15"/>
    <row r="1721" s="7" customFormat="1" ht="15"/>
    <row r="1722" s="7" customFormat="1" ht="15"/>
    <row r="1723" s="7" customFormat="1" ht="15"/>
    <row r="1724" s="7" customFormat="1" ht="15"/>
    <row r="1725" s="7" customFormat="1" ht="15"/>
    <row r="1726" s="7" customFormat="1" ht="15"/>
    <row r="1727" s="7" customFormat="1" ht="15"/>
    <row r="1728" s="7" customFormat="1" ht="15"/>
    <row r="1729" s="7" customFormat="1" ht="15"/>
    <row r="1730" s="7" customFormat="1" ht="15"/>
    <row r="1731" s="7" customFormat="1" ht="15"/>
    <row r="1732" s="7" customFormat="1" ht="15"/>
    <row r="1733" s="7" customFormat="1" ht="15"/>
    <row r="1734" s="7" customFormat="1" ht="15"/>
    <row r="1735" s="7" customFormat="1" ht="15"/>
    <row r="1736" s="7" customFormat="1" ht="15"/>
    <row r="1737" s="7" customFormat="1" ht="15"/>
    <row r="1738" s="7" customFormat="1" ht="15"/>
    <row r="1739" s="7" customFormat="1" ht="15"/>
    <row r="1740" s="7" customFormat="1" ht="15"/>
    <row r="1741" s="7" customFormat="1" ht="15"/>
    <row r="1742" s="7" customFormat="1" ht="15"/>
    <row r="1743" s="7" customFormat="1" ht="15"/>
    <row r="1744" s="7" customFormat="1" ht="15"/>
    <row r="1745" s="7" customFormat="1" ht="15"/>
    <row r="1746" s="7" customFormat="1" ht="15"/>
    <row r="1747" s="7" customFormat="1" ht="15"/>
    <row r="1748" s="7" customFormat="1" ht="15"/>
    <row r="1749" s="7" customFormat="1" ht="15"/>
    <row r="1750" s="7" customFormat="1" ht="15"/>
    <row r="1751" s="7" customFormat="1" ht="15"/>
    <row r="1752" s="7" customFormat="1" ht="15"/>
    <row r="1753" s="7" customFormat="1" ht="15"/>
    <row r="1754" s="7" customFormat="1" ht="15"/>
    <row r="1755" s="7" customFormat="1" ht="15"/>
    <row r="1756" s="7" customFormat="1" ht="15"/>
    <row r="1757" s="7" customFormat="1" ht="15"/>
    <row r="1758" s="7" customFormat="1" ht="15"/>
    <row r="1759" s="7" customFormat="1" ht="15"/>
    <row r="1760" s="7" customFormat="1" ht="15"/>
    <row r="1761" s="7" customFormat="1" ht="15"/>
    <row r="1762" s="7" customFormat="1" ht="15"/>
    <row r="1763" s="7" customFormat="1" ht="15"/>
    <row r="1764" s="7" customFormat="1" ht="15"/>
    <row r="1765" s="7" customFormat="1" ht="15"/>
    <row r="1766" s="7" customFormat="1" ht="15"/>
    <row r="1767" s="7" customFormat="1" ht="15"/>
    <row r="1768" s="7" customFormat="1" ht="15"/>
    <row r="1769" s="7" customFormat="1" ht="15"/>
    <row r="1770" s="7" customFormat="1" ht="15"/>
    <row r="1771" s="7" customFormat="1" ht="15"/>
    <row r="1772" s="7" customFormat="1" ht="15"/>
    <row r="1773" s="7" customFormat="1" ht="15"/>
    <row r="1774" s="7" customFormat="1" ht="15"/>
    <row r="1775" s="7" customFormat="1" ht="15"/>
    <row r="1776" s="7" customFormat="1" ht="15"/>
    <row r="1777" s="7" customFormat="1" ht="15"/>
    <row r="1778" s="7" customFormat="1" ht="15"/>
    <row r="1779" s="7" customFormat="1" ht="15"/>
    <row r="1780" s="7" customFormat="1" ht="15"/>
    <row r="1781" s="7" customFormat="1" ht="15"/>
    <row r="1782" s="7" customFormat="1" ht="15"/>
    <row r="1783" s="7" customFormat="1" ht="15"/>
    <row r="1784" s="7" customFormat="1" ht="15"/>
    <row r="1785" s="7" customFormat="1" ht="15"/>
    <row r="1786" s="7" customFormat="1" ht="15"/>
    <row r="1787" s="7" customFormat="1" ht="15"/>
    <row r="1788" s="7" customFormat="1" ht="15"/>
    <row r="1789" s="7" customFormat="1" ht="15"/>
    <row r="1790" s="7" customFormat="1" ht="15"/>
    <row r="1791" s="7" customFormat="1" ht="15"/>
    <row r="1792" s="7" customFormat="1" ht="15"/>
    <row r="1793" s="7" customFormat="1" ht="15"/>
    <row r="1794" s="7" customFormat="1" ht="15"/>
    <row r="1795" s="7" customFormat="1" ht="15"/>
    <row r="1796" s="7" customFormat="1" ht="15"/>
    <row r="1797" s="7" customFormat="1" ht="15"/>
    <row r="1798" s="7" customFormat="1" ht="15"/>
    <row r="1799" s="7" customFormat="1" ht="15"/>
    <row r="1800" s="7" customFormat="1" ht="15"/>
    <row r="1801" s="7" customFormat="1" ht="15"/>
    <row r="1802" s="7" customFormat="1" ht="15"/>
    <row r="1803" s="7" customFormat="1" ht="15"/>
    <row r="1804" s="7" customFormat="1" ht="15"/>
    <row r="1805" s="7" customFormat="1" ht="15"/>
    <row r="1806" s="7" customFormat="1" ht="15"/>
    <row r="1807" s="7" customFormat="1" ht="15"/>
    <row r="1808" s="7" customFormat="1" ht="15"/>
    <row r="1809" s="7" customFormat="1" ht="15"/>
    <row r="1810" s="7" customFormat="1" ht="15"/>
    <row r="1811" s="7" customFormat="1" ht="15"/>
    <row r="1812" s="7" customFormat="1" ht="15"/>
    <row r="1813" s="7" customFormat="1" ht="15"/>
    <row r="1814" s="7" customFormat="1" ht="15"/>
    <row r="1815" s="7" customFormat="1" ht="15"/>
    <row r="1816" s="7" customFormat="1" ht="15"/>
    <row r="1817" s="7" customFormat="1" ht="15"/>
    <row r="1818" s="7" customFormat="1" ht="15"/>
    <row r="1819" s="7" customFormat="1" ht="15"/>
    <row r="1820" s="7" customFormat="1" ht="15"/>
    <row r="1821" s="7" customFormat="1" ht="15"/>
    <row r="1822" s="7" customFormat="1" ht="15"/>
    <row r="1823" s="7" customFormat="1" ht="15"/>
    <row r="1824" s="7" customFormat="1" ht="15"/>
    <row r="1825" s="7" customFormat="1" ht="15"/>
    <row r="1826" s="7" customFormat="1" ht="15"/>
    <row r="1827" s="7" customFormat="1" ht="15"/>
    <row r="1828" s="7" customFormat="1" ht="15"/>
    <row r="1829" s="7" customFormat="1" ht="15"/>
    <row r="1830" s="7" customFormat="1" ht="15"/>
    <row r="1831" s="7" customFormat="1" ht="15"/>
    <row r="1832" s="7" customFormat="1" ht="15"/>
    <row r="1833" s="7" customFormat="1" ht="15"/>
    <row r="1834" s="7" customFormat="1" ht="15"/>
    <row r="1835" s="7" customFormat="1" ht="15"/>
    <row r="1836" s="7" customFormat="1" ht="15"/>
    <row r="1837" s="7" customFormat="1" ht="15"/>
    <row r="1838" s="7" customFormat="1" ht="15"/>
    <row r="1839" s="7" customFormat="1" ht="15"/>
    <row r="1840" s="7" customFormat="1" ht="15"/>
    <row r="1841" s="7" customFormat="1" ht="15"/>
    <row r="1842" s="7" customFormat="1" ht="15"/>
    <row r="1843" s="7" customFormat="1" ht="15"/>
    <row r="1844" s="7" customFormat="1" ht="15"/>
    <row r="1845" s="7" customFormat="1" ht="15"/>
    <row r="1846" s="7" customFormat="1" ht="15"/>
    <row r="1847" s="7" customFormat="1" ht="15"/>
    <row r="1848" s="7" customFormat="1" ht="15"/>
    <row r="1849" s="7" customFormat="1" ht="15"/>
    <row r="1850" s="7" customFormat="1" ht="15"/>
    <row r="1851" s="7" customFormat="1" ht="15"/>
    <row r="1852" s="7" customFormat="1" ht="15"/>
    <row r="1853" s="7" customFormat="1" ht="15"/>
    <row r="1854" s="7" customFormat="1" ht="15"/>
    <row r="1855" s="7" customFormat="1" ht="15"/>
    <row r="1856" s="7" customFormat="1" ht="15"/>
    <row r="1857" s="7" customFormat="1" ht="15"/>
    <row r="1858" s="7" customFormat="1" ht="15"/>
    <row r="1859" s="7" customFormat="1" ht="15"/>
    <row r="1860" s="7" customFormat="1" ht="15"/>
    <row r="1861" s="7" customFormat="1" ht="15"/>
    <row r="1862" s="7" customFormat="1" ht="15"/>
    <row r="1863" s="7" customFormat="1" ht="15"/>
    <row r="1864" s="7" customFormat="1" ht="15"/>
    <row r="1865" s="7" customFormat="1" ht="15"/>
    <row r="1866" s="7" customFormat="1" ht="15"/>
    <row r="1867" s="7" customFormat="1" ht="15"/>
    <row r="1868" s="7" customFormat="1" ht="15"/>
    <row r="1869" s="7" customFormat="1" ht="15"/>
    <row r="1870" s="7" customFormat="1" ht="15"/>
    <row r="1871" s="7" customFormat="1" ht="15"/>
    <row r="1872" s="7" customFormat="1" ht="15"/>
    <row r="1873" s="7" customFormat="1" ht="15"/>
    <row r="1874" s="7" customFormat="1" ht="15"/>
    <row r="1875" s="7" customFormat="1" ht="15"/>
    <row r="1876" s="7" customFormat="1" ht="15"/>
    <row r="1877" s="7" customFormat="1" ht="15"/>
    <row r="1878" s="7" customFormat="1" ht="15"/>
    <row r="1879" s="7" customFormat="1" ht="15"/>
    <row r="1880" s="7" customFormat="1" ht="15"/>
    <row r="1881" s="7" customFormat="1" ht="15"/>
    <row r="1882" s="7" customFormat="1" ht="15"/>
    <row r="1883" s="7" customFormat="1" ht="15"/>
    <row r="1884" s="7" customFormat="1" ht="15"/>
    <row r="1885" s="7" customFormat="1" ht="15"/>
    <row r="1886" s="7" customFormat="1" ht="15"/>
    <row r="1887" s="7" customFormat="1" ht="15"/>
    <row r="1888" s="7" customFormat="1" ht="15"/>
    <row r="1889" s="7" customFormat="1" ht="15"/>
    <row r="1890" s="7" customFormat="1" ht="15"/>
    <row r="1891" s="7" customFormat="1" ht="15"/>
    <row r="1892" s="7" customFormat="1" ht="15"/>
    <row r="1893" s="7" customFormat="1" ht="15"/>
    <row r="1894" s="7" customFormat="1" ht="15"/>
    <row r="1895" s="7" customFormat="1" ht="15"/>
    <row r="1896" s="7" customFormat="1" ht="15"/>
    <row r="1897" s="7" customFormat="1" ht="15"/>
    <row r="1898" s="7" customFormat="1" ht="15"/>
    <row r="1899" s="7" customFormat="1" ht="15"/>
    <row r="1900" s="7" customFormat="1" ht="15"/>
    <row r="1901" s="7" customFormat="1" ht="15"/>
    <row r="1902" s="7" customFormat="1" ht="15"/>
    <row r="1903" s="7" customFormat="1" ht="15"/>
    <row r="1904" s="7" customFormat="1" ht="15"/>
    <row r="1905" s="7" customFormat="1" ht="15"/>
    <row r="1906" s="7" customFormat="1" ht="15"/>
    <row r="1907" s="7" customFormat="1" ht="15"/>
    <row r="1908" s="7" customFormat="1" ht="15"/>
    <row r="1909" s="7" customFormat="1" ht="15"/>
    <row r="1910" s="7" customFormat="1" ht="15"/>
    <row r="1911" s="7" customFormat="1" ht="15"/>
    <row r="1912" s="7" customFormat="1" ht="15"/>
    <row r="1913" s="7" customFormat="1" ht="15"/>
    <row r="1914" s="7" customFormat="1" ht="15"/>
    <row r="1915" s="7" customFormat="1" ht="15"/>
    <row r="1916" s="7" customFormat="1" ht="15"/>
    <row r="1917" s="7" customFormat="1" ht="15"/>
    <row r="1918" s="7" customFormat="1" ht="15"/>
    <row r="1919" s="7" customFormat="1" ht="15"/>
    <row r="1920" s="7" customFormat="1" ht="15"/>
    <row r="1921" s="7" customFormat="1" ht="15"/>
    <row r="1922" s="7" customFormat="1" ht="15"/>
    <row r="1923" s="7" customFormat="1" ht="15"/>
    <row r="1924" s="7" customFormat="1" ht="15"/>
    <row r="1925" s="7" customFormat="1" ht="15"/>
    <row r="1926" s="7" customFormat="1" ht="15"/>
    <row r="1927" s="7" customFormat="1" ht="15"/>
    <row r="1928" s="7" customFormat="1" ht="15"/>
    <row r="1929" s="7" customFormat="1" ht="15"/>
    <row r="1930" s="7" customFormat="1" ht="15"/>
    <row r="1931" s="7" customFormat="1" ht="15"/>
    <row r="1932" s="7" customFormat="1" ht="15"/>
    <row r="1933" s="7" customFormat="1" ht="15"/>
    <row r="1934" s="7" customFormat="1" ht="15"/>
    <row r="1935" s="7" customFormat="1" ht="15"/>
    <row r="1936" s="7" customFormat="1" ht="15"/>
    <row r="1937" s="7" customFormat="1" ht="15"/>
    <row r="1938" s="7" customFormat="1" ht="15"/>
    <row r="1939" s="7" customFormat="1" ht="15"/>
    <row r="1940" s="7" customFormat="1" ht="15"/>
    <row r="1941" s="7" customFormat="1" ht="15"/>
    <row r="1942" s="7" customFormat="1" ht="15"/>
    <row r="1943" s="7" customFormat="1" ht="15"/>
    <row r="1944" s="7" customFormat="1" ht="15"/>
    <row r="1945" s="7" customFormat="1" ht="15"/>
    <row r="1946" s="7" customFormat="1" ht="15"/>
    <row r="1947" s="7" customFormat="1" ht="15"/>
    <row r="1948" s="7" customFormat="1" ht="15"/>
    <row r="1949" s="7" customFormat="1" ht="15"/>
    <row r="1950" s="7" customFormat="1" ht="15"/>
    <row r="1951" s="7" customFormat="1" ht="15"/>
    <row r="1952" s="7" customFormat="1" ht="15"/>
    <row r="1953" s="7" customFormat="1" ht="15"/>
    <row r="1954" s="7" customFormat="1" ht="15"/>
    <row r="1955" s="7" customFormat="1" ht="15"/>
    <row r="1956" s="7" customFormat="1" ht="15"/>
    <row r="1957" s="7" customFormat="1" ht="15"/>
    <row r="1958" s="7" customFormat="1" ht="15"/>
    <row r="1959" s="7" customFormat="1" ht="15"/>
    <row r="1960" s="7" customFormat="1" ht="15"/>
    <row r="1961" s="7" customFormat="1" ht="15"/>
    <row r="1962" s="7" customFormat="1" ht="15"/>
    <row r="1963" s="7" customFormat="1" ht="15"/>
    <row r="1964" s="7" customFormat="1" ht="15"/>
    <row r="1965" s="7" customFormat="1" ht="15"/>
    <row r="1966" s="7" customFormat="1" ht="15"/>
    <row r="1967" s="7" customFormat="1" ht="15"/>
    <row r="1968" s="7" customFormat="1" ht="15"/>
    <row r="1969" s="7" customFormat="1" ht="15"/>
    <row r="1970" s="7" customFormat="1" ht="15"/>
    <row r="1971" s="7" customFormat="1" ht="15"/>
    <row r="1972" s="7" customFormat="1" ht="15"/>
    <row r="1973" s="7" customFormat="1" ht="15"/>
    <row r="1974" s="7" customFormat="1" ht="15"/>
    <row r="1975" s="7" customFormat="1" ht="15"/>
    <row r="1976" s="7" customFormat="1" ht="15"/>
    <row r="1977" s="7" customFormat="1" ht="15"/>
    <row r="1978" s="7" customFormat="1" ht="15"/>
    <row r="1979" s="7" customFormat="1" ht="15"/>
    <row r="1980" s="7" customFormat="1" ht="15"/>
    <row r="1981" s="7" customFormat="1" ht="15"/>
    <row r="1982" s="7" customFormat="1" ht="15"/>
    <row r="1983" s="7" customFormat="1" ht="15"/>
    <row r="1984" s="7" customFormat="1" ht="15"/>
    <row r="1985" s="7" customFormat="1" ht="15"/>
    <row r="1986" s="7" customFormat="1" ht="15"/>
    <row r="1987" s="7" customFormat="1" ht="15"/>
    <row r="1988" s="7" customFormat="1" ht="15"/>
    <row r="1989" s="7" customFormat="1" ht="15"/>
    <row r="1990" s="7" customFormat="1" ht="15"/>
    <row r="1991" s="7" customFormat="1" ht="15"/>
    <row r="1992" s="7" customFormat="1" ht="15"/>
    <row r="1993" s="7" customFormat="1" ht="15"/>
    <row r="1994" s="7" customFormat="1" ht="15"/>
    <row r="1995" s="7" customFormat="1" ht="15"/>
    <row r="1996" s="7" customFormat="1" ht="15"/>
    <row r="1997" s="7" customFormat="1" ht="15"/>
    <row r="1998" s="7" customFormat="1" ht="15"/>
    <row r="1999" s="7" customFormat="1" ht="15"/>
    <row r="2000" s="7" customFormat="1" ht="15"/>
    <row r="2001" s="7" customFormat="1" ht="15"/>
    <row r="2002" s="7" customFormat="1" ht="15"/>
    <row r="2003" s="7" customFormat="1" ht="15"/>
    <row r="2004" s="7" customFormat="1" ht="15"/>
    <row r="2005" s="7" customFormat="1" ht="15"/>
    <row r="2006" s="7" customFormat="1" ht="15"/>
    <row r="2007" s="7" customFormat="1" ht="15"/>
    <row r="2008" s="7" customFormat="1" ht="15"/>
    <row r="2009" s="7" customFormat="1" ht="15"/>
    <row r="2010" s="7" customFormat="1" ht="15"/>
    <row r="2011" s="7" customFormat="1" ht="15"/>
    <row r="2012" s="7" customFormat="1" ht="15"/>
    <row r="2013" s="7" customFormat="1" ht="15"/>
    <row r="2014" s="7" customFormat="1" ht="15"/>
    <row r="2015" s="7" customFormat="1" ht="15"/>
    <row r="2016" s="7" customFormat="1" ht="15"/>
    <row r="2017" s="7" customFormat="1" ht="15"/>
    <row r="2018" s="7" customFormat="1" ht="15"/>
    <row r="2019" s="7" customFormat="1" ht="15"/>
    <row r="2020" s="7" customFormat="1" ht="15"/>
    <row r="2021" s="7" customFormat="1" ht="15"/>
    <row r="2022" s="7" customFormat="1" ht="15"/>
    <row r="2023" s="7" customFormat="1" ht="15"/>
    <row r="2024" s="7" customFormat="1" ht="15"/>
    <row r="2025" s="7" customFormat="1" ht="15"/>
    <row r="2026" s="7" customFormat="1" ht="15"/>
    <row r="2027" s="7" customFormat="1" ht="15"/>
    <row r="2028" s="7" customFormat="1" ht="15"/>
    <row r="2029" s="7" customFormat="1" ht="15"/>
    <row r="2030" s="7" customFormat="1" ht="15"/>
    <row r="2031" s="7" customFormat="1" ht="15"/>
    <row r="2032" s="7" customFormat="1" ht="15"/>
    <row r="2033" s="7" customFormat="1" ht="15"/>
    <row r="2034" s="7" customFormat="1" ht="15"/>
    <row r="2035" s="7" customFormat="1" ht="15"/>
    <row r="2036" s="7" customFormat="1" ht="15"/>
    <row r="2037" s="7" customFormat="1" ht="15"/>
    <row r="2038" s="7" customFormat="1" ht="15"/>
    <row r="2039" s="7" customFormat="1" ht="15"/>
    <row r="2040" s="7" customFormat="1" ht="15"/>
    <row r="2041" s="7" customFormat="1" ht="15"/>
    <row r="2042" s="7" customFormat="1" ht="15"/>
    <row r="2043" s="7" customFormat="1" ht="15"/>
    <row r="2044" s="7" customFormat="1" ht="15"/>
    <row r="2045" s="7" customFormat="1" ht="15"/>
    <row r="2046" s="7" customFormat="1" ht="15"/>
    <row r="2047" s="7" customFormat="1" ht="15"/>
    <row r="2048" s="7" customFormat="1" ht="15"/>
    <row r="2049" s="7" customFormat="1" ht="15"/>
    <row r="2050" s="7" customFormat="1" ht="15"/>
    <row r="2051" s="7" customFormat="1" ht="15"/>
    <row r="2052" s="7" customFormat="1" ht="15"/>
    <row r="2053" s="7" customFormat="1" ht="15"/>
    <row r="2054" s="7" customFormat="1" ht="15"/>
    <row r="2055" s="7" customFormat="1" ht="15"/>
    <row r="2056" s="7" customFormat="1" ht="15"/>
    <row r="2057" s="7" customFormat="1" ht="15"/>
    <row r="2058" s="7" customFormat="1" ht="15"/>
    <row r="2059" s="7" customFormat="1" ht="15"/>
    <row r="2060" s="7" customFormat="1" ht="15"/>
    <row r="2061" s="7" customFormat="1" ht="15"/>
    <row r="2062" s="7" customFormat="1" ht="15"/>
    <row r="2063" s="7" customFormat="1" ht="15"/>
    <row r="2064" s="7" customFormat="1" ht="15"/>
    <row r="2065" s="7" customFormat="1" ht="15"/>
    <row r="2066" s="7" customFormat="1" ht="15"/>
    <row r="2067" s="7" customFormat="1" ht="15"/>
    <row r="2068" s="7" customFormat="1" ht="15"/>
    <row r="2069" s="7" customFormat="1" ht="15"/>
    <row r="2070" s="7" customFormat="1" ht="15"/>
    <row r="2071" s="7" customFormat="1" ht="15"/>
    <row r="2072" s="7" customFormat="1" ht="15"/>
    <row r="2073" s="7" customFormat="1" ht="15"/>
    <row r="2074" s="7" customFormat="1" ht="15"/>
    <row r="2075" s="7" customFormat="1" ht="15"/>
    <row r="2076" s="7" customFormat="1" ht="15"/>
    <row r="2077" s="7" customFormat="1" ht="15"/>
    <row r="2078" s="7" customFormat="1" ht="15"/>
    <row r="2079" s="7" customFormat="1" ht="15"/>
    <row r="2080" s="7" customFormat="1" ht="15"/>
    <row r="2081" s="7" customFormat="1" ht="15"/>
    <row r="2082" s="7" customFormat="1" ht="15"/>
    <row r="2083" s="7" customFormat="1" ht="15"/>
    <row r="2084" s="7" customFormat="1" ht="15"/>
    <row r="2085" s="7" customFormat="1" ht="15"/>
    <row r="2086" s="7" customFormat="1" ht="15"/>
    <row r="2087" s="7" customFormat="1" ht="15"/>
    <row r="2088" s="7" customFormat="1" ht="15"/>
    <row r="2089" s="7" customFormat="1" ht="15"/>
    <row r="2090" s="7" customFormat="1" ht="15"/>
    <row r="2091" s="7" customFormat="1" ht="15"/>
    <row r="2092" s="7" customFormat="1" ht="15"/>
    <row r="2093" s="7" customFormat="1" ht="15"/>
    <row r="2094" s="7" customFormat="1" ht="15"/>
    <row r="2095" s="7" customFormat="1" ht="15"/>
    <row r="2096" s="7" customFormat="1" ht="15"/>
    <row r="2097" s="7" customFormat="1" ht="15"/>
    <row r="2098" s="7" customFormat="1" ht="15"/>
    <row r="2099" s="7" customFormat="1" ht="15"/>
    <row r="2100" s="7" customFormat="1" ht="15"/>
    <row r="2101" s="7" customFormat="1" ht="15"/>
    <row r="2102" s="7" customFormat="1" ht="15"/>
    <row r="2103" s="7" customFormat="1" ht="15"/>
    <row r="2104" s="7" customFormat="1" ht="15"/>
    <row r="2105" s="7" customFormat="1" ht="15"/>
    <row r="2106" s="7" customFormat="1" ht="15"/>
    <row r="2107" s="7" customFormat="1" ht="15"/>
    <row r="2108" s="7" customFormat="1" ht="15"/>
    <row r="2109" s="7" customFormat="1" ht="15"/>
    <row r="2110" s="7" customFormat="1" ht="15"/>
    <row r="2111" s="7" customFormat="1" ht="15"/>
    <row r="2112" s="7" customFormat="1" ht="15"/>
    <row r="2113" s="7" customFormat="1" ht="15"/>
    <row r="2114" s="7" customFormat="1" ht="15"/>
    <row r="2115" s="7" customFormat="1" ht="15"/>
    <row r="2116" s="7" customFormat="1" ht="15"/>
    <row r="2117" s="7" customFormat="1" ht="15"/>
    <row r="2118" s="7" customFormat="1" ht="15"/>
    <row r="2119" s="7" customFormat="1" ht="15"/>
    <row r="2120" s="7" customFormat="1" ht="15"/>
    <row r="2121" s="7" customFormat="1" ht="15"/>
    <row r="2122" s="7" customFormat="1" ht="15"/>
    <row r="2123" s="7" customFormat="1" ht="15"/>
    <row r="2124" s="7" customFormat="1" ht="15"/>
    <row r="2125" s="7" customFormat="1" ht="15"/>
    <row r="2126" s="7" customFormat="1" ht="15"/>
    <row r="2127" s="7" customFormat="1" ht="15"/>
    <row r="2128" s="7" customFormat="1" ht="15"/>
    <row r="2129" s="7" customFormat="1" ht="15"/>
    <row r="2130" s="7" customFormat="1" ht="15"/>
    <row r="2131" s="7" customFormat="1" ht="15"/>
    <row r="2132" s="7" customFormat="1" ht="15"/>
    <row r="2133" s="7" customFormat="1" ht="15"/>
    <row r="2134" s="7" customFormat="1" ht="15"/>
    <row r="2135" s="7" customFormat="1" ht="15"/>
    <row r="2136" s="7" customFormat="1" ht="15"/>
    <row r="2137" s="7" customFormat="1" ht="15"/>
    <row r="2138" s="7" customFormat="1" ht="15"/>
    <row r="2139" s="7" customFormat="1" ht="15"/>
    <row r="2140" s="7" customFormat="1" ht="15"/>
    <row r="2141" s="7" customFormat="1" ht="15"/>
    <row r="2142" s="7" customFormat="1" ht="15"/>
    <row r="2143" s="7" customFormat="1" ht="15"/>
    <row r="2144" s="7" customFormat="1" ht="15"/>
    <row r="2145" s="7" customFormat="1" ht="15"/>
    <row r="2146" s="7" customFormat="1" ht="15"/>
    <row r="2147" s="7" customFormat="1" ht="15"/>
    <row r="2148" s="7" customFormat="1" ht="15"/>
    <row r="2149" s="7" customFormat="1" ht="15"/>
    <row r="2150" s="7" customFormat="1" ht="15"/>
    <row r="2151" s="7" customFormat="1" ht="15"/>
    <row r="2152" s="7" customFormat="1" ht="15"/>
    <row r="2153" s="7" customFormat="1" ht="15"/>
    <row r="2154" s="7" customFormat="1" ht="15"/>
    <row r="2155" s="7" customFormat="1" ht="15"/>
    <row r="2156" s="7" customFormat="1" ht="15"/>
    <row r="2157" s="7" customFormat="1" ht="15"/>
    <row r="2158" s="7" customFormat="1" ht="15"/>
    <row r="2159" s="7" customFormat="1" ht="15"/>
    <row r="2160" s="7" customFormat="1" ht="15"/>
    <row r="2161" s="7" customFormat="1" ht="15"/>
    <row r="2162" s="7" customFormat="1" ht="15"/>
    <row r="2163" s="7" customFormat="1" ht="15"/>
    <row r="2164" s="7" customFormat="1" ht="15"/>
    <row r="2165" s="7" customFormat="1" ht="15"/>
    <row r="2166" s="7" customFormat="1" ht="15"/>
    <row r="2167" s="7" customFormat="1" ht="15"/>
    <row r="2168" s="7" customFormat="1" ht="15"/>
    <row r="2169" s="7" customFormat="1" ht="15"/>
    <row r="2170" s="7" customFormat="1" ht="15"/>
    <row r="2171" s="7" customFormat="1" ht="15"/>
    <row r="2172" s="7" customFormat="1" ht="15"/>
    <row r="2173" s="7" customFormat="1" ht="15"/>
    <row r="2174" s="7" customFormat="1" ht="15"/>
    <row r="2175" s="7" customFormat="1" ht="15"/>
    <row r="2176" s="7" customFormat="1" ht="15"/>
    <row r="2177" s="7" customFormat="1" ht="15"/>
    <row r="2178" s="7" customFormat="1" ht="15"/>
    <row r="2179" s="7" customFormat="1" ht="15"/>
    <row r="2180" s="7" customFormat="1" ht="15"/>
    <row r="2181" s="7" customFormat="1" ht="15"/>
    <row r="2182" s="7" customFormat="1" ht="15"/>
    <row r="2183" s="7" customFormat="1" ht="15"/>
    <row r="2184" s="7" customFormat="1" ht="15"/>
    <row r="2185" s="7" customFormat="1" ht="15"/>
    <row r="2186" s="7" customFormat="1" ht="15"/>
    <row r="2187" s="7" customFormat="1" ht="15"/>
    <row r="2188" s="7" customFormat="1" ht="15"/>
    <row r="2189" s="7" customFormat="1" ht="15"/>
    <row r="2190" s="7" customFormat="1" ht="15"/>
    <row r="2191" s="7" customFormat="1" ht="15"/>
    <row r="2192" s="7" customFormat="1" ht="15"/>
    <row r="2193" s="7" customFormat="1" ht="15"/>
    <row r="2194" s="7" customFormat="1" ht="15"/>
    <row r="2195" s="7" customFormat="1" ht="15"/>
    <row r="2196" s="7" customFormat="1" ht="15"/>
    <row r="2197" s="7" customFormat="1" ht="15"/>
    <row r="2198" s="7" customFormat="1" ht="15"/>
    <row r="2199" s="7" customFormat="1" ht="15"/>
    <row r="2200" s="7" customFormat="1" ht="15"/>
    <row r="2201" s="7" customFormat="1" ht="15"/>
    <row r="2202" s="7" customFormat="1" ht="15"/>
    <row r="2203" s="7" customFormat="1" ht="15"/>
    <row r="2204" s="7" customFormat="1" ht="15"/>
    <row r="2205" s="7" customFormat="1" ht="15"/>
    <row r="2206" s="7" customFormat="1" ht="15"/>
    <row r="2207" s="7" customFormat="1" ht="15"/>
    <row r="2208" s="7" customFormat="1" ht="15"/>
    <row r="2209" s="7" customFormat="1" ht="15"/>
    <row r="2210" s="7" customFormat="1" ht="15"/>
    <row r="2211" s="7" customFormat="1" ht="15"/>
    <row r="2212" s="7" customFormat="1" ht="15"/>
    <row r="2213" s="7" customFormat="1" ht="15"/>
    <row r="2214" s="7" customFormat="1" ht="15"/>
    <row r="2215" s="7" customFormat="1" ht="15"/>
    <row r="2216" s="7" customFormat="1" ht="15"/>
    <row r="2217" s="7" customFormat="1" ht="15"/>
    <row r="2218" s="7" customFormat="1" ht="15"/>
    <row r="2219" s="7" customFormat="1" ht="15"/>
    <row r="2220" s="7" customFormat="1" ht="15"/>
    <row r="2221" s="7" customFormat="1" ht="15"/>
    <row r="2222" s="7" customFormat="1" ht="15"/>
    <row r="2223" s="7" customFormat="1" ht="15"/>
    <row r="2224" s="7" customFormat="1" ht="15"/>
    <row r="2225" s="7" customFormat="1" ht="15"/>
    <row r="2226" s="7" customFormat="1" ht="15"/>
    <row r="2227" s="7" customFormat="1" ht="15"/>
    <row r="2228" s="7" customFormat="1" ht="15"/>
    <row r="2229" s="7" customFormat="1" ht="15"/>
    <row r="2230" s="7" customFormat="1" ht="15"/>
    <row r="2231" s="7" customFormat="1" ht="15"/>
    <row r="2232" s="7" customFormat="1" ht="15"/>
    <row r="2233" s="7" customFormat="1" ht="15"/>
    <row r="2234" s="7" customFormat="1" ht="15"/>
    <row r="2235" s="7" customFormat="1" ht="15"/>
    <row r="2236" s="7" customFormat="1" ht="15"/>
    <row r="2237" s="7" customFormat="1" ht="15"/>
    <row r="2238" s="7" customFormat="1" ht="15"/>
    <row r="2239" s="7" customFormat="1" ht="15"/>
    <row r="2240" s="7" customFormat="1" ht="15"/>
    <row r="2241" s="7" customFormat="1" ht="15"/>
    <row r="2242" s="7" customFormat="1" ht="15"/>
    <row r="2243" s="7" customFormat="1" ht="15"/>
    <row r="2244" s="7" customFormat="1" ht="15"/>
    <row r="2245" s="7" customFormat="1" ht="15"/>
    <row r="2246" s="7" customFormat="1" ht="15"/>
    <row r="2247" s="7" customFormat="1" ht="15"/>
    <row r="2248" s="7" customFormat="1" ht="15"/>
    <row r="2249" s="7" customFormat="1" ht="15"/>
    <row r="2250" s="7" customFormat="1" ht="15"/>
    <row r="2251" s="7" customFormat="1" ht="15"/>
    <row r="2252" s="7" customFormat="1" ht="15"/>
    <row r="2253" s="7" customFormat="1" ht="15"/>
    <row r="2254" s="7" customFormat="1" ht="15"/>
    <row r="2255" s="7" customFormat="1" ht="15"/>
    <row r="2256" s="7" customFormat="1" ht="15"/>
    <row r="2257" s="7" customFormat="1" ht="15"/>
    <row r="2258" s="7" customFormat="1" ht="15"/>
    <row r="2259" s="7" customFormat="1" ht="15"/>
    <row r="2260" s="7" customFormat="1" ht="15"/>
    <row r="2261" s="7" customFormat="1" ht="15"/>
    <row r="2262" s="7" customFormat="1" ht="15"/>
    <row r="2263" s="7" customFormat="1" ht="15"/>
    <row r="2264" s="7" customFormat="1" ht="15"/>
    <row r="2265" s="7" customFormat="1" ht="15"/>
    <row r="2266" s="7" customFormat="1" ht="15"/>
    <row r="2267" s="7" customFormat="1" ht="15"/>
    <row r="2268" s="7" customFormat="1" ht="15"/>
    <row r="2269" s="7" customFormat="1" ht="15"/>
    <row r="2270" s="7" customFormat="1" ht="15"/>
    <row r="2271" s="7" customFormat="1" ht="15"/>
    <row r="2272" s="7" customFormat="1" ht="15"/>
    <row r="2273" s="7" customFormat="1" ht="15"/>
    <row r="2274" s="7" customFormat="1" ht="15"/>
    <row r="2275" s="7" customFormat="1" ht="15"/>
    <row r="2276" s="7" customFormat="1" ht="15"/>
    <row r="2277" s="7" customFormat="1" ht="15"/>
    <row r="2278" s="7" customFormat="1" ht="15"/>
    <row r="2279" s="7" customFormat="1" ht="15"/>
    <row r="2280" s="7" customFormat="1" ht="15"/>
    <row r="2281" s="7" customFormat="1" ht="15"/>
    <row r="2282" s="7" customFormat="1" ht="15"/>
    <row r="2283" s="7" customFormat="1" ht="15"/>
    <row r="2284" s="7" customFormat="1" ht="15"/>
    <row r="2285" s="7" customFormat="1" ht="15"/>
    <row r="2286" s="7" customFormat="1" ht="15"/>
    <row r="2287" s="7" customFormat="1" ht="15"/>
    <row r="2288" s="7" customFormat="1" ht="15"/>
    <row r="2289" s="7" customFormat="1" ht="15"/>
    <row r="2290" s="7" customFormat="1" ht="15"/>
    <row r="2291" s="7" customFormat="1" ht="15"/>
    <row r="2292" s="7" customFormat="1" ht="15"/>
    <row r="2293" s="7" customFormat="1" ht="15"/>
    <row r="2294" s="7" customFormat="1" ht="15"/>
    <row r="2295" s="7" customFormat="1" ht="15"/>
    <row r="2296" s="7" customFormat="1" ht="15"/>
    <row r="2297" s="7" customFormat="1" ht="15"/>
    <row r="2298" s="7" customFormat="1" ht="15"/>
    <row r="2299" s="7" customFormat="1" ht="15"/>
    <row r="2300" s="7" customFormat="1" ht="15"/>
    <row r="2301" s="7" customFormat="1" ht="15"/>
    <row r="2302" s="7" customFormat="1" ht="15"/>
    <row r="2303" s="7" customFormat="1" ht="15"/>
    <row r="2304" s="7" customFormat="1" ht="15"/>
    <row r="2305" s="7" customFormat="1" ht="15"/>
    <row r="2306" s="7" customFormat="1" ht="15"/>
    <row r="2307" s="7" customFormat="1" ht="15"/>
    <row r="2308" s="7" customFormat="1" ht="15"/>
    <row r="2309" s="7" customFormat="1" ht="15"/>
    <row r="2310" s="7" customFormat="1" ht="15"/>
    <row r="2311" s="7" customFormat="1" ht="15"/>
    <row r="2312" s="7" customFormat="1" ht="15"/>
    <row r="2313" s="7" customFormat="1" ht="15"/>
    <row r="2314" s="7" customFormat="1" ht="15"/>
    <row r="2315" s="7" customFormat="1" ht="15"/>
    <row r="2316" s="7" customFormat="1" ht="15"/>
    <row r="2317" s="7" customFormat="1" ht="15"/>
    <row r="2318" s="7" customFormat="1" ht="15"/>
    <row r="2319" s="7" customFormat="1" ht="15"/>
    <row r="2320" s="7" customFormat="1" ht="15"/>
    <row r="2321" s="7" customFormat="1" ht="15"/>
    <row r="2322" s="7" customFormat="1" ht="15"/>
    <row r="2323" s="7" customFormat="1" ht="15"/>
    <row r="2324" s="7" customFormat="1" ht="15"/>
    <row r="2325" s="7" customFormat="1" ht="15"/>
    <row r="2326" s="7" customFormat="1" ht="15"/>
    <row r="2327" s="7" customFormat="1" ht="15"/>
    <row r="2328" s="7" customFormat="1" ht="15"/>
    <row r="2329" s="7" customFormat="1" ht="15"/>
    <row r="2330" s="7" customFormat="1" ht="15"/>
    <row r="2331" s="7" customFormat="1" ht="15"/>
    <row r="2332" s="7" customFormat="1" ht="15"/>
    <row r="2333" s="7" customFormat="1" ht="15"/>
    <row r="2334" s="7" customFormat="1" ht="15"/>
    <row r="2335" s="7" customFormat="1" ht="15"/>
    <row r="2336" s="7" customFormat="1" ht="15"/>
    <row r="2337" s="7" customFormat="1" ht="15"/>
    <row r="2338" s="7" customFormat="1" ht="15"/>
    <row r="2339" s="7" customFormat="1" ht="15"/>
    <row r="2340" s="7" customFormat="1" ht="15"/>
    <row r="2341" s="7" customFormat="1" ht="15"/>
    <row r="2342" s="7" customFormat="1" ht="15"/>
    <row r="2343" s="7" customFormat="1" ht="15"/>
    <row r="2344" s="7" customFormat="1" ht="15"/>
    <row r="2345" s="7" customFormat="1" ht="15"/>
    <row r="2346" s="7" customFormat="1" ht="15"/>
    <row r="2347" s="7" customFormat="1" ht="15"/>
    <row r="2348" s="7" customFormat="1" ht="15"/>
    <row r="2349" s="7" customFormat="1" ht="15"/>
    <row r="2350" s="7" customFormat="1" ht="15"/>
    <row r="2351" s="7" customFormat="1" ht="15"/>
    <row r="2352" s="7" customFormat="1" ht="15"/>
    <row r="2353" s="7" customFormat="1" ht="15"/>
    <row r="2354" s="7" customFormat="1" ht="15"/>
    <row r="2355" s="7" customFormat="1" ht="15"/>
    <row r="2356" s="7" customFormat="1" ht="15"/>
    <row r="2357" s="7" customFormat="1" ht="15"/>
    <row r="2358" s="7" customFormat="1" ht="15"/>
    <row r="2359" s="7" customFormat="1" ht="15"/>
    <row r="2360" s="7" customFormat="1" ht="15"/>
    <row r="2361" s="7" customFormat="1" ht="15"/>
    <row r="2362" s="7" customFormat="1" ht="15"/>
    <row r="2363" s="7" customFormat="1" ht="15"/>
    <row r="2364" s="7" customFormat="1" ht="15"/>
    <row r="2365" s="7" customFormat="1" ht="15"/>
    <row r="2366" s="7" customFormat="1" ht="15"/>
    <row r="2367" s="7" customFormat="1" ht="15"/>
    <row r="2368" s="7" customFormat="1" ht="15"/>
    <row r="2369" s="7" customFormat="1" ht="15"/>
    <row r="2370" s="7" customFormat="1" ht="15"/>
    <row r="2371" s="7" customFormat="1" ht="15"/>
    <row r="2372" s="7" customFormat="1" ht="15"/>
    <row r="2373" s="7" customFormat="1" ht="15"/>
    <row r="2374" s="7" customFormat="1" ht="15"/>
    <row r="2375" s="7" customFormat="1" ht="15"/>
    <row r="2376" s="7" customFormat="1" ht="15"/>
    <row r="2377" s="7" customFormat="1" ht="15"/>
    <row r="2378" s="7" customFormat="1" ht="15"/>
    <row r="2379" s="7" customFormat="1" ht="15"/>
    <row r="2380" s="7" customFormat="1" ht="15"/>
    <row r="2381" s="7" customFormat="1" ht="15"/>
    <row r="2382" s="7" customFormat="1" ht="15"/>
    <row r="2383" s="7" customFormat="1" ht="15"/>
    <row r="2384" s="7" customFormat="1" ht="15"/>
    <row r="2385" s="7" customFormat="1" ht="15"/>
    <row r="2386" s="7" customFormat="1" ht="15"/>
    <row r="2387" s="7" customFormat="1" ht="15"/>
    <row r="2388" s="7" customFormat="1" ht="15"/>
    <row r="2389" s="7" customFormat="1" ht="15"/>
    <row r="2390" s="7" customFormat="1" ht="15"/>
    <row r="2391" s="7" customFormat="1" ht="15"/>
    <row r="2392" s="7" customFormat="1" ht="15"/>
    <row r="2393" s="7" customFormat="1" ht="15"/>
    <row r="2394" s="7" customFormat="1" ht="15"/>
    <row r="2395" s="7" customFormat="1" ht="15"/>
    <row r="2396" s="7" customFormat="1" ht="15"/>
    <row r="2397" s="7" customFormat="1" ht="15"/>
    <row r="2398" s="7" customFormat="1" ht="15"/>
    <row r="2399" s="7" customFormat="1" ht="15"/>
    <row r="2400" s="7" customFormat="1" ht="15"/>
    <row r="2401" s="7" customFormat="1" ht="15"/>
    <row r="2402" s="7" customFormat="1" ht="15"/>
    <row r="2403" s="7" customFormat="1" ht="15"/>
    <row r="2404" s="7" customFormat="1" ht="15"/>
    <row r="2405" s="7" customFormat="1" ht="15"/>
    <row r="2406" s="7" customFormat="1" ht="15"/>
    <row r="2407" s="7" customFormat="1" ht="15"/>
    <row r="2408" s="7" customFormat="1" ht="15"/>
    <row r="2409" s="7" customFormat="1" ht="15"/>
    <row r="2410" s="7" customFormat="1" ht="15"/>
    <row r="2411" s="7" customFormat="1" ht="15"/>
    <row r="2412" s="7" customFormat="1" ht="15"/>
    <row r="2413" s="7" customFormat="1" ht="15"/>
    <row r="2414" s="7" customFormat="1" ht="15"/>
    <row r="2415" s="7" customFormat="1" ht="15"/>
    <row r="2416" s="7" customFormat="1" ht="15"/>
    <row r="2417" s="7" customFormat="1" ht="15"/>
    <row r="2418" s="7" customFormat="1" ht="15"/>
    <row r="2419" s="7" customFormat="1" ht="15"/>
    <row r="2420" s="7" customFormat="1" ht="15"/>
    <row r="2421" s="7" customFormat="1" ht="15"/>
    <row r="2422" s="7" customFormat="1" ht="15"/>
    <row r="2423" s="7" customFormat="1" ht="15"/>
    <row r="2424" s="7" customFormat="1" ht="15"/>
    <row r="2425" s="7" customFormat="1" ht="15"/>
    <row r="2426" s="7" customFormat="1" ht="15"/>
    <row r="2427" s="7" customFormat="1" ht="15"/>
    <row r="2428" s="7" customFormat="1" ht="15"/>
    <row r="2429" s="7" customFormat="1" ht="15"/>
    <row r="2430" s="7" customFormat="1" ht="15"/>
    <row r="2431" s="7" customFormat="1" ht="15"/>
    <row r="2432" s="7" customFormat="1" ht="15"/>
    <row r="2433" s="7" customFormat="1" ht="15"/>
    <row r="2434" s="7" customFormat="1" ht="15"/>
    <row r="2435" s="7" customFormat="1" ht="15"/>
    <row r="2436" s="7" customFormat="1" ht="15"/>
    <row r="2437" s="7" customFormat="1" ht="15"/>
    <row r="2438" s="7" customFormat="1" ht="15"/>
    <row r="2439" s="7" customFormat="1" ht="15"/>
    <row r="2440" s="7" customFormat="1" ht="15"/>
    <row r="2441" s="7" customFormat="1" ht="15"/>
    <row r="2442" s="7" customFormat="1" ht="15"/>
    <row r="2443" s="7" customFormat="1" ht="15"/>
    <row r="2444" s="7" customFormat="1" ht="15"/>
    <row r="2445" s="7" customFormat="1" ht="15"/>
    <row r="2446" s="7" customFormat="1" ht="15"/>
    <row r="2447" s="7" customFormat="1" ht="15"/>
    <row r="2448" s="7" customFormat="1" ht="15"/>
    <row r="2449" s="7" customFormat="1" ht="15"/>
    <row r="2450" s="7" customFormat="1" ht="15"/>
    <row r="2451" s="7" customFormat="1" ht="15"/>
    <row r="2452" s="7" customFormat="1" ht="15"/>
    <row r="2453" s="7" customFormat="1" ht="15"/>
    <row r="2454" s="7" customFormat="1" ht="15"/>
    <row r="2455" s="7" customFormat="1" ht="15"/>
    <row r="2456" s="7" customFormat="1" ht="15"/>
    <row r="2457" s="7" customFormat="1" ht="15"/>
    <row r="2458" s="7" customFormat="1" ht="15"/>
    <row r="2459" s="7" customFormat="1" ht="15"/>
    <row r="2460" s="7" customFormat="1" ht="15"/>
    <row r="2461" s="7" customFormat="1" ht="15"/>
    <row r="2462" s="7" customFormat="1" ht="15"/>
    <row r="2463" s="7" customFormat="1" ht="15"/>
    <row r="2464" s="7" customFormat="1" ht="15"/>
    <row r="2465" s="7" customFormat="1" ht="15"/>
    <row r="2466" s="7" customFormat="1" ht="15"/>
    <row r="2467" s="7" customFormat="1" ht="15"/>
    <row r="2468" s="7" customFormat="1" ht="15"/>
    <row r="2469" s="7" customFormat="1" ht="15"/>
    <row r="2470" s="7" customFormat="1" ht="15"/>
    <row r="2471" s="7" customFormat="1" ht="15"/>
    <row r="2472" s="7" customFormat="1" ht="15"/>
    <row r="2473" s="7" customFormat="1" ht="15"/>
    <row r="2474" s="7" customFormat="1" ht="15"/>
    <row r="2475" s="7" customFormat="1" ht="15"/>
    <row r="2476" s="7" customFormat="1" ht="15"/>
    <row r="2477" s="7" customFormat="1" ht="15"/>
    <row r="2478" s="7" customFormat="1" ht="15"/>
    <row r="2479" s="7" customFormat="1" ht="15"/>
    <row r="2480" s="7" customFormat="1" ht="15"/>
    <row r="2481" s="7" customFormat="1" ht="15"/>
    <row r="2482" s="7" customFormat="1" ht="15"/>
    <row r="2483" s="7" customFormat="1" ht="15"/>
    <row r="2484" s="7" customFormat="1" ht="15"/>
    <row r="2485" s="7" customFormat="1" ht="15"/>
    <row r="2486" s="7" customFormat="1" ht="15"/>
    <row r="2487" s="7" customFormat="1" ht="15"/>
    <row r="2488" s="7" customFormat="1" ht="15"/>
    <row r="2489" s="7" customFormat="1" ht="15"/>
    <row r="2490" s="7" customFormat="1" ht="15"/>
    <row r="2491" s="7" customFormat="1" ht="15"/>
    <row r="2492" s="7" customFormat="1" ht="15"/>
    <row r="2493" s="7" customFormat="1" ht="15"/>
    <row r="2494" s="7" customFormat="1" ht="15"/>
    <row r="2495" s="7" customFormat="1" ht="15"/>
    <row r="2496" s="7" customFormat="1" ht="15"/>
    <row r="2497" s="7" customFormat="1" ht="15"/>
    <row r="2498" s="7" customFormat="1" ht="15"/>
    <row r="2499" s="7" customFormat="1" ht="15"/>
    <row r="2500" s="7" customFormat="1" ht="15"/>
    <row r="2501" s="7" customFormat="1" ht="15"/>
    <row r="2502" s="7" customFormat="1" ht="15"/>
    <row r="2503" s="7" customFormat="1" ht="15"/>
    <row r="2504" s="7" customFormat="1" ht="15"/>
    <row r="2505" s="7" customFormat="1" ht="15"/>
    <row r="2506" s="7" customFormat="1" ht="15"/>
    <row r="2507" s="7" customFormat="1" ht="15"/>
    <row r="2508" s="7" customFormat="1" ht="15"/>
    <row r="2509" s="7" customFormat="1" ht="15"/>
    <row r="2510" s="7" customFormat="1" ht="15"/>
    <row r="2511" s="7" customFormat="1" ht="15"/>
    <row r="2512" s="7" customFormat="1" ht="15"/>
    <row r="2513" s="7" customFormat="1" ht="15"/>
    <row r="2514" s="7" customFormat="1" ht="15"/>
    <row r="2515" s="7" customFormat="1" ht="15"/>
    <row r="2516" s="7" customFormat="1" ht="15"/>
    <row r="2517" s="7" customFormat="1" ht="15"/>
    <row r="2518" s="7" customFormat="1" ht="15"/>
    <row r="2519" s="7" customFormat="1" ht="15"/>
    <row r="2520" s="7" customFormat="1" ht="15"/>
    <row r="2521" s="7" customFormat="1" ht="15"/>
    <row r="2522" s="7" customFormat="1" ht="15"/>
    <row r="2523" s="7" customFormat="1" ht="15"/>
    <row r="2524" s="7" customFormat="1" ht="15"/>
    <row r="2525" s="7" customFormat="1" ht="15"/>
    <row r="2526" s="7" customFormat="1" ht="15"/>
    <row r="2527" s="7" customFormat="1" ht="15"/>
    <row r="2528" s="7" customFormat="1" ht="15"/>
    <row r="2529" s="7" customFormat="1" ht="15"/>
    <row r="2530" s="7" customFormat="1" ht="15"/>
    <row r="2531" s="7" customFormat="1" ht="15"/>
    <row r="2532" s="7" customFormat="1" ht="15"/>
    <row r="2533" s="7" customFormat="1" ht="15"/>
    <row r="2534" s="7" customFormat="1" ht="15"/>
    <row r="2535" s="7" customFormat="1" ht="15"/>
    <row r="2536" s="7" customFormat="1" ht="15"/>
    <row r="2537" s="7" customFormat="1" ht="15"/>
    <row r="2538" s="7" customFormat="1" ht="15"/>
    <row r="2539" s="7" customFormat="1" ht="15"/>
    <row r="2540" s="7" customFormat="1" ht="15"/>
    <row r="2541" s="7" customFormat="1" ht="15"/>
    <row r="2542" s="7" customFormat="1" ht="15"/>
    <row r="2543" s="7" customFormat="1" ht="15"/>
    <row r="2544" s="7" customFormat="1" ht="15"/>
    <row r="2545" s="7" customFormat="1" ht="15"/>
    <row r="2546" s="7" customFormat="1" ht="15"/>
    <row r="2547" s="7" customFormat="1" ht="15"/>
    <row r="2548" s="7" customFormat="1" ht="15"/>
    <row r="2549" s="7" customFormat="1" ht="15"/>
    <row r="2550" s="7" customFormat="1" ht="15"/>
    <row r="2551" s="7" customFormat="1" ht="15"/>
    <row r="2552" s="7" customFormat="1" ht="15"/>
    <row r="2553" s="7" customFormat="1" ht="15"/>
    <row r="2554" s="7" customFormat="1" ht="15"/>
    <row r="2555" s="7" customFormat="1" ht="15"/>
    <row r="2556" s="7" customFormat="1" ht="15"/>
    <row r="2557" s="7" customFormat="1" ht="15"/>
    <row r="2558" s="7" customFormat="1" ht="15"/>
    <row r="2559" s="7" customFormat="1" ht="15"/>
    <row r="2560" s="7" customFormat="1" ht="15"/>
    <row r="2561" s="7" customFormat="1" ht="15"/>
    <row r="2562" s="7" customFormat="1" ht="15"/>
    <row r="2563" s="7" customFormat="1" ht="15"/>
    <row r="2564" s="7" customFormat="1" ht="15"/>
    <row r="2565" s="7" customFormat="1" ht="15"/>
    <row r="2566" s="7" customFormat="1" ht="15"/>
    <row r="2567" s="7" customFormat="1" ht="15"/>
    <row r="2568" s="7" customFormat="1" ht="15"/>
    <row r="2569" s="7" customFormat="1" ht="15"/>
    <row r="2570" s="7" customFormat="1" ht="15"/>
    <row r="2571" s="7" customFormat="1" ht="15"/>
    <row r="2572" s="7" customFormat="1" ht="15"/>
    <row r="2573" s="7" customFormat="1" ht="15"/>
    <row r="2574" s="7" customFormat="1" ht="15"/>
    <row r="2575" s="7" customFormat="1" ht="15"/>
    <row r="2576" s="7" customFormat="1" ht="15"/>
    <row r="2577" s="7" customFormat="1" ht="15"/>
    <row r="2578" s="7" customFormat="1" ht="15"/>
    <row r="2579" s="7" customFormat="1" ht="15"/>
    <row r="2580" s="7" customFormat="1" ht="15"/>
    <row r="2581" s="7" customFormat="1" ht="15"/>
    <row r="2582" s="7" customFormat="1" ht="15"/>
    <row r="2583" s="7" customFormat="1" ht="15"/>
    <row r="2584" s="7" customFormat="1" ht="15"/>
    <row r="2585" s="7" customFormat="1" ht="15"/>
    <row r="2586" s="7" customFormat="1" ht="15"/>
    <row r="2587" s="7" customFormat="1" ht="15"/>
    <row r="2588" s="7" customFormat="1" ht="15"/>
    <row r="2589" s="7" customFormat="1" ht="15"/>
    <row r="2590" s="7" customFormat="1" ht="15"/>
    <row r="2591" s="7" customFormat="1" ht="15"/>
    <row r="2592" s="7" customFormat="1" ht="15"/>
    <row r="2593" s="7" customFormat="1" ht="15"/>
    <row r="2594" s="7" customFormat="1" ht="15"/>
    <row r="2595" s="7" customFormat="1" ht="15"/>
    <row r="2596" s="7" customFormat="1" ht="15"/>
    <row r="2597" s="7" customFormat="1" ht="15"/>
    <row r="2598" s="7" customFormat="1" ht="15"/>
    <row r="2599" s="7" customFormat="1" ht="15"/>
    <row r="2600" s="7" customFormat="1" ht="15"/>
    <row r="2601" s="7" customFormat="1" ht="15"/>
    <row r="2602" s="7" customFormat="1" ht="15"/>
    <row r="2603" s="7" customFormat="1" ht="15"/>
    <row r="2604" s="7" customFormat="1" ht="15"/>
    <row r="2605" s="7" customFormat="1" ht="15"/>
    <row r="2606" s="7" customFormat="1" ht="15"/>
    <row r="2607" s="7" customFormat="1" ht="15"/>
    <row r="2608" s="7" customFormat="1" ht="15"/>
    <row r="2609" s="7" customFormat="1" ht="15"/>
    <row r="2610" s="7" customFormat="1" ht="15"/>
    <row r="2611" s="7" customFormat="1" ht="15"/>
    <row r="2612" s="7" customFormat="1" ht="15"/>
    <row r="2613" s="7" customFormat="1" ht="15"/>
    <row r="2614" s="7" customFormat="1" ht="15"/>
    <row r="2615" s="7" customFormat="1" ht="15"/>
    <row r="2616" s="7" customFormat="1" ht="15"/>
    <row r="2617" s="7" customFormat="1" ht="15"/>
    <row r="2618" s="7" customFormat="1" ht="15"/>
    <row r="2619" s="7" customFormat="1" ht="15"/>
    <row r="2620" s="7" customFormat="1" ht="15"/>
    <row r="2621" s="7" customFormat="1" ht="15"/>
    <row r="2622" s="7" customFormat="1" ht="15"/>
    <row r="2623" s="7" customFormat="1" ht="15"/>
    <row r="2624" s="7" customFormat="1" ht="15"/>
    <row r="2625" s="7" customFormat="1" ht="15"/>
    <row r="2626" s="7" customFormat="1" ht="15"/>
    <row r="2627" s="7" customFormat="1" ht="15"/>
    <row r="2628" s="7" customFormat="1" ht="15"/>
    <row r="2629" s="7" customFormat="1" ht="15"/>
    <row r="2630" s="7" customFormat="1" ht="15"/>
    <row r="2631" s="7" customFormat="1" ht="15"/>
    <row r="2632" s="7" customFormat="1" ht="15"/>
    <row r="2633" s="7" customFormat="1" ht="15"/>
    <row r="2634" s="7" customFormat="1" ht="15"/>
    <row r="2635" s="7" customFormat="1" ht="15"/>
    <row r="2636" s="7" customFormat="1" ht="15"/>
    <row r="2637" s="7" customFormat="1" ht="15"/>
    <row r="2638" s="7" customFormat="1" ht="15"/>
    <row r="2639" s="7" customFormat="1" ht="15"/>
    <row r="2640" s="7" customFormat="1" ht="15"/>
    <row r="2641" s="7" customFormat="1" ht="15"/>
    <row r="2642" s="7" customFormat="1" ht="15"/>
    <row r="2643" s="7" customFormat="1" ht="15"/>
    <row r="2644" s="7" customFormat="1" ht="15"/>
    <row r="2645" s="7" customFormat="1" ht="15"/>
    <row r="2646" s="7" customFormat="1" ht="15"/>
    <row r="2647" s="7" customFormat="1" ht="15"/>
    <row r="2648" s="7" customFormat="1" ht="15"/>
    <row r="2649" s="7" customFormat="1" ht="15"/>
    <row r="2650" s="7" customFormat="1" ht="15"/>
    <row r="2651" s="7" customFormat="1" ht="15"/>
    <row r="2652" s="7" customFormat="1" ht="15"/>
    <row r="2653" s="7" customFormat="1" ht="15"/>
    <row r="2654" s="7" customFormat="1" ht="15"/>
    <row r="2655" s="7" customFormat="1" ht="15"/>
    <row r="2656" s="7" customFormat="1" ht="15"/>
    <row r="2657" s="7" customFormat="1" ht="15"/>
    <row r="2658" s="7" customFormat="1" ht="15"/>
    <row r="2659" s="7" customFormat="1" ht="15"/>
    <row r="2660" s="7" customFormat="1" ht="15"/>
    <row r="2661" s="7" customFormat="1" ht="15"/>
    <row r="2662" s="7" customFormat="1" ht="15"/>
    <row r="2663" s="7" customFormat="1" ht="15"/>
    <row r="2664" s="7" customFormat="1" ht="15"/>
    <row r="2665" s="7" customFormat="1" ht="15"/>
    <row r="2666" s="7" customFormat="1" ht="15"/>
    <row r="2667" s="7" customFormat="1" ht="15"/>
    <row r="2668" s="7" customFormat="1" ht="15"/>
    <row r="2669" s="7" customFormat="1" ht="15"/>
    <row r="2670" s="7" customFormat="1" ht="15"/>
    <row r="2671" s="7" customFormat="1" ht="15"/>
    <row r="2672" s="7" customFormat="1" ht="15"/>
    <row r="2673" s="7" customFormat="1" ht="15"/>
    <row r="2674" s="7" customFormat="1" ht="15"/>
    <row r="2675" s="7" customFormat="1" ht="15"/>
    <row r="2676" s="7" customFormat="1" ht="15"/>
    <row r="2677" s="7" customFormat="1" ht="15"/>
    <row r="2678" s="7" customFormat="1" ht="15"/>
    <row r="2679" s="7" customFormat="1" ht="15"/>
    <row r="2680" s="7" customFormat="1" ht="15"/>
    <row r="2681" s="7" customFormat="1" ht="15"/>
    <row r="2682" s="7" customFormat="1" ht="15"/>
    <row r="2683" s="7" customFormat="1" ht="15"/>
    <row r="2684" s="7" customFormat="1" ht="15"/>
    <row r="2685" s="7" customFormat="1" ht="15"/>
    <row r="2686" s="7" customFormat="1" ht="15"/>
    <row r="2687" s="7" customFormat="1" ht="15"/>
    <row r="2688" s="7" customFormat="1" ht="15"/>
    <row r="2689" s="7" customFormat="1" ht="15"/>
    <row r="2690" s="7" customFormat="1" ht="15"/>
    <row r="2691" s="7" customFormat="1" ht="15"/>
    <row r="2692" s="7" customFormat="1" ht="15"/>
    <row r="2693" s="7" customFormat="1" ht="15"/>
    <row r="2694" s="7" customFormat="1" ht="15"/>
    <row r="2695" s="7" customFormat="1" ht="15"/>
    <row r="2696" s="7" customFormat="1" ht="15"/>
    <row r="2697" s="7" customFormat="1" ht="15"/>
    <row r="2698" s="7" customFormat="1" ht="15"/>
    <row r="2699" s="7" customFormat="1" ht="15"/>
    <row r="2700" s="7" customFormat="1" ht="15"/>
    <row r="2701" s="7" customFormat="1" ht="15"/>
    <row r="2702" s="7" customFormat="1" ht="15"/>
    <row r="2703" s="7" customFormat="1" ht="15"/>
    <row r="2704" s="7" customFormat="1" ht="15"/>
    <row r="2705" s="7" customFormat="1" ht="15"/>
    <row r="2706" s="7" customFormat="1" ht="15"/>
    <row r="2707" s="7" customFormat="1" ht="15"/>
    <row r="2708" s="7" customFormat="1" ht="15"/>
    <row r="2709" s="7" customFormat="1" ht="15"/>
    <row r="2710" s="7" customFormat="1" ht="15"/>
    <row r="2711" s="7" customFormat="1" ht="15"/>
    <row r="2712" s="7" customFormat="1" ht="15"/>
    <row r="2713" s="7" customFormat="1" ht="15"/>
    <row r="2714" s="7" customFormat="1" ht="15"/>
    <row r="2715" s="7" customFormat="1" ht="15"/>
    <row r="2716" s="7" customFormat="1" ht="15"/>
    <row r="2717" s="7" customFormat="1" ht="15"/>
    <row r="2718" s="7" customFormat="1" ht="15"/>
    <row r="2719" s="7" customFormat="1" ht="15"/>
    <row r="2720" s="7" customFormat="1" ht="15"/>
    <row r="2721" s="7" customFormat="1" ht="15"/>
    <row r="2722" s="7" customFormat="1" ht="15"/>
    <row r="2723" s="7" customFormat="1" ht="15"/>
    <row r="2724" s="7" customFormat="1" ht="15"/>
    <row r="2725" s="7" customFormat="1" ht="15"/>
    <row r="2726" s="7" customFormat="1" ht="15"/>
    <row r="2727" s="7" customFormat="1" ht="15"/>
    <row r="2728" s="7" customFormat="1" ht="15"/>
    <row r="2729" s="7" customFormat="1" ht="15"/>
    <row r="2730" s="7" customFormat="1" ht="15"/>
    <row r="2731" s="7" customFormat="1" ht="15"/>
    <row r="2732" s="7" customFormat="1" ht="15"/>
    <row r="2733" s="7" customFormat="1" ht="15"/>
    <row r="2734" s="7" customFormat="1" ht="15"/>
    <row r="2735" s="7" customFormat="1" ht="15"/>
    <row r="2736" s="7" customFormat="1" ht="15"/>
    <row r="2737" s="7" customFormat="1" ht="15"/>
    <row r="2738" s="7" customFormat="1" ht="15"/>
    <row r="2739" s="7" customFormat="1" ht="15"/>
    <row r="2740" s="7" customFormat="1" ht="15"/>
    <row r="2741" s="7" customFormat="1" ht="15"/>
    <row r="2742" s="7" customFormat="1" ht="15"/>
    <row r="2743" s="7" customFormat="1" ht="15"/>
    <row r="2744" s="7" customFormat="1" ht="15"/>
    <row r="2745" s="7" customFormat="1" ht="15"/>
    <row r="2746" s="7" customFormat="1" ht="15"/>
    <row r="2747" s="7" customFormat="1" ht="15"/>
    <row r="2748" s="7" customFormat="1" ht="15"/>
    <row r="2749" s="7" customFormat="1" ht="15"/>
    <row r="2750" s="7" customFormat="1" ht="15"/>
    <row r="2751" s="7" customFormat="1" ht="15"/>
    <row r="2752" s="7" customFormat="1" ht="15"/>
    <row r="2753" s="7" customFormat="1" ht="15"/>
    <row r="2754" s="7" customFormat="1" ht="15"/>
    <row r="2755" s="7" customFormat="1" ht="15"/>
    <row r="2756" s="7" customFormat="1" ht="15"/>
    <row r="2757" s="7" customFormat="1" ht="15"/>
    <row r="2758" s="7" customFormat="1" ht="15"/>
    <row r="2759" s="7" customFormat="1" ht="15"/>
    <row r="2760" s="7" customFormat="1" ht="15"/>
    <row r="2761" s="7" customFormat="1" ht="15"/>
    <row r="2762" s="7" customFormat="1" ht="15"/>
    <row r="2763" s="7" customFormat="1" ht="15"/>
    <row r="2764" s="7" customFormat="1" ht="15"/>
    <row r="2765" s="7" customFormat="1" ht="15"/>
    <row r="2766" s="7" customFormat="1" ht="15"/>
    <row r="2767" s="7" customFormat="1" ht="15"/>
    <row r="2768" s="7" customFormat="1" ht="15"/>
    <row r="2769" s="7" customFormat="1" ht="15"/>
    <row r="2770" s="7" customFormat="1" ht="15"/>
    <row r="2771" s="7" customFormat="1" ht="15"/>
    <row r="2772" s="7" customFormat="1" ht="15"/>
    <row r="2773" s="7" customFormat="1" ht="15"/>
    <row r="2774" s="7" customFormat="1" ht="15"/>
    <row r="2775" s="7" customFormat="1" ht="15"/>
    <row r="2776" s="7" customFormat="1" ht="15"/>
    <row r="2777" s="7" customFormat="1" ht="15"/>
    <row r="2778" s="7" customFormat="1" ht="15"/>
    <row r="2779" s="7" customFormat="1" ht="15"/>
    <row r="2780" s="7" customFormat="1" ht="15"/>
    <row r="2781" s="7" customFormat="1" ht="15"/>
    <row r="2782" s="7" customFormat="1" ht="15"/>
    <row r="2783" s="7" customFormat="1" ht="15"/>
    <row r="2784" s="7" customFormat="1" ht="15"/>
    <row r="2785" s="7" customFormat="1" ht="15"/>
    <row r="2786" s="7" customFormat="1" ht="15"/>
    <row r="2787" s="7" customFormat="1" ht="15"/>
    <row r="2788" s="7" customFormat="1" ht="15"/>
    <row r="2789" s="7" customFormat="1" ht="15"/>
    <row r="2790" s="7" customFormat="1" ht="15"/>
    <row r="2791" s="7" customFormat="1" ht="15"/>
    <row r="2792" s="7" customFormat="1" ht="15"/>
    <row r="2793" s="7" customFormat="1" ht="15"/>
    <row r="2794" s="7" customFormat="1" ht="15"/>
    <row r="2795" s="7" customFormat="1" ht="15"/>
    <row r="2796" s="7" customFormat="1" ht="15"/>
    <row r="2797" s="7" customFormat="1" ht="15"/>
    <row r="2798" s="7" customFormat="1" ht="15"/>
    <row r="2799" s="7" customFormat="1" ht="15"/>
    <row r="2800" s="7" customFormat="1" ht="15"/>
    <row r="2801" s="7" customFormat="1" ht="15"/>
    <row r="2802" s="7" customFormat="1" ht="15"/>
    <row r="2803" s="7" customFormat="1" ht="15"/>
    <row r="2804" s="7" customFormat="1" ht="15"/>
    <row r="2805" s="7" customFormat="1" ht="15"/>
    <row r="2806" s="7" customFormat="1" ht="15"/>
    <row r="2807" s="7" customFormat="1" ht="15"/>
    <row r="2808" s="7" customFormat="1" ht="15"/>
    <row r="2809" s="7" customFormat="1" ht="15"/>
    <row r="2810" s="7" customFormat="1" ht="15"/>
    <row r="2811" s="7" customFormat="1" ht="15"/>
    <row r="2812" s="7" customFormat="1" ht="15"/>
    <row r="2813" s="7" customFormat="1" ht="15"/>
    <row r="2814" s="7" customFormat="1" ht="15"/>
    <row r="2815" s="7" customFormat="1" ht="15"/>
    <row r="2816" s="7" customFormat="1" ht="15"/>
    <row r="2817" s="7" customFormat="1" ht="15"/>
    <row r="2818" s="7" customFormat="1" ht="15"/>
    <row r="2819" s="7" customFormat="1" ht="15"/>
    <row r="2820" s="7" customFormat="1" ht="15"/>
    <row r="2821" s="7" customFormat="1" ht="15"/>
    <row r="2822" s="7" customFormat="1" ht="15"/>
    <row r="2823" s="7" customFormat="1" ht="15"/>
    <row r="2824" s="7" customFormat="1" ht="15"/>
    <row r="2825" s="7" customFormat="1" ht="15"/>
    <row r="2826" s="7" customFormat="1" ht="15"/>
    <row r="2827" s="7" customFormat="1" ht="15"/>
    <row r="2828" s="7" customFormat="1" ht="15"/>
    <row r="2829" s="7" customFormat="1" ht="15"/>
    <row r="2830" s="7" customFormat="1" ht="15"/>
    <row r="2831" s="7" customFormat="1" ht="15"/>
    <row r="2832" s="7" customFormat="1" ht="15"/>
    <row r="2833" s="7" customFormat="1" ht="15"/>
    <row r="2834" s="7" customFormat="1" ht="15"/>
    <row r="2835" s="7" customFormat="1" ht="15"/>
    <row r="2836" s="7" customFormat="1" ht="15"/>
    <row r="2837" s="7" customFormat="1" ht="15"/>
    <row r="2838" s="7" customFormat="1" ht="15"/>
    <row r="2839" s="7" customFormat="1" ht="15"/>
    <row r="2840" s="7" customFormat="1" ht="15"/>
    <row r="2841" s="7" customFormat="1" ht="15"/>
    <row r="2842" s="7" customFormat="1" ht="15"/>
    <row r="2843" s="7" customFormat="1" ht="15"/>
    <row r="2844" s="7" customFormat="1" ht="15"/>
    <row r="2845" s="7" customFormat="1" ht="15"/>
    <row r="2846" s="7" customFormat="1" ht="15"/>
    <row r="2847" s="7" customFormat="1" ht="15"/>
    <row r="2848" s="7" customFormat="1" ht="15"/>
    <row r="2849" s="7" customFormat="1" ht="15"/>
    <row r="2850" s="7" customFormat="1" ht="15"/>
    <row r="2851" s="7" customFormat="1" ht="15"/>
    <row r="2852" s="7" customFormat="1" ht="15"/>
    <row r="2853" s="7" customFormat="1" ht="15"/>
    <row r="2854" s="7" customFormat="1" ht="15"/>
    <row r="2855" s="7" customFormat="1" ht="15"/>
    <row r="2856" s="7" customFormat="1" ht="15"/>
    <row r="2857" s="7" customFormat="1" ht="15"/>
    <row r="2858" s="7" customFormat="1" ht="15"/>
    <row r="2859" s="7" customFormat="1" ht="15"/>
    <row r="2860" s="7" customFormat="1" ht="15"/>
    <row r="2861" s="7" customFormat="1" ht="15"/>
    <row r="2862" s="7" customFormat="1" ht="15"/>
    <row r="2863" s="7" customFormat="1" ht="15"/>
    <row r="2864" s="7" customFormat="1" ht="15"/>
    <row r="2865" s="7" customFormat="1" ht="15"/>
    <row r="2866" s="7" customFormat="1" ht="15"/>
    <row r="2867" s="7" customFormat="1" ht="15"/>
    <row r="2868" s="7" customFormat="1" ht="15"/>
    <row r="2869" s="7" customFormat="1" ht="15"/>
    <row r="2870" s="7" customFormat="1" ht="15"/>
    <row r="2871" s="7" customFormat="1" ht="15"/>
    <row r="2872" s="7" customFormat="1" ht="15"/>
    <row r="2873" s="7" customFormat="1" ht="15"/>
    <row r="2874" s="7" customFormat="1" ht="15"/>
    <row r="2875" s="7" customFormat="1" ht="15"/>
    <row r="2876" s="7" customFormat="1" ht="15"/>
    <row r="2877" s="7" customFormat="1" ht="15"/>
    <row r="2878" s="7" customFormat="1" ht="15"/>
    <row r="2879" s="7" customFormat="1" ht="15"/>
    <row r="2880" s="7" customFormat="1" ht="15"/>
    <row r="2881" s="7" customFormat="1" ht="15"/>
    <row r="2882" s="7" customFormat="1" ht="15"/>
    <row r="2883" s="7" customFormat="1" ht="15"/>
    <row r="2884" s="7" customFormat="1" ht="15"/>
    <row r="2885" s="7" customFormat="1" ht="15"/>
    <row r="2886" s="7" customFormat="1" ht="15"/>
    <row r="2887" s="7" customFormat="1" ht="15"/>
    <row r="2888" s="7" customFormat="1" ht="15"/>
    <row r="2889" s="7" customFormat="1" ht="15"/>
    <row r="2890" s="7" customFormat="1" ht="15"/>
    <row r="2891" s="7" customFormat="1" ht="15"/>
    <row r="2892" s="7" customFormat="1" ht="15"/>
    <row r="2893" s="7" customFormat="1" ht="15"/>
    <row r="2894" s="7" customFormat="1" ht="15"/>
    <row r="2895" s="7" customFormat="1" ht="15"/>
    <row r="2896" s="7" customFormat="1" ht="15"/>
    <row r="2897" s="7" customFormat="1" ht="15"/>
    <row r="2898" s="7" customFormat="1" ht="15"/>
    <row r="2899" s="7" customFormat="1" ht="15"/>
    <row r="2900" s="7" customFormat="1" ht="15"/>
    <row r="2901" s="7" customFormat="1" ht="15"/>
    <row r="2902" s="7" customFormat="1" ht="15"/>
    <row r="2903" s="7" customFormat="1" ht="15"/>
    <row r="2904" s="7" customFormat="1" ht="15"/>
    <row r="2905" s="7" customFormat="1" ht="15"/>
    <row r="2906" s="7" customFormat="1" ht="15"/>
    <row r="2907" s="7" customFormat="1" ht="15"/>
    <row r="2908" s="7" customFormat="1" ht="15"/>
    <row r="2909" s="7" customFormat="1" ht="15"/>
    <row r="2910" s="7" customFormat="1" ht="15"/>
    <row r="2911" s="7" customFormat="1" ht="15"/>
    <row r="2912" s="7" customFormat="1" ht="15"/>
    <row r="2913" s="7" customFormat="1" ht="15"/>
    <row r="2914" s="7" customFormat="1" ht="15"/>
    <row r="2915" s="7" customFormat="1" ht="15"/>
    <row r="2916" s="7" customFormat="1" ht="15"/>
    <row r="2917" s="7" customFormat="1" ht="15"/>
    <row r="2918" s="7" customFormat="1" ht="15"/>
    <row r="2919" s="7" customFormat="1" ht="15"/>
    <row r="2920" s="7" customFormat="1" ht="15"/>
    <row r="2921" s="7" customFormat="1" ht="15"/>
    <row r="2922" s="7" customFormat="1" ht="15"/>
    <row r="2923" s="7" customFormat="1" ht="15"/>
    <row r="2924" s="7" customFormat="1" ht="15"/>
    <row r="2925" s="7" customFormat="1" ht="15"/>
    <row r="2926" s="7" customFormat="1" ht="15"/>
    <row r="2927" s="7" customFormat="1" ht="15"/>
    <row r="2928" s="7" customFormat="1" ht="15"/>
    <row r="2929" s="7" customFormat="1" ht="15"/>
    <row r="2930" s="7" customFormat="1" ht="15"/>
    <row r="2931" s="7" customFormat="1" ht="15"/>
    <row r="2932" s="7" customFormat="1" ht="15"/>
    <row r="2933" s="7" customFormat="1" ht="15"/>
    <row r="2934" s="7" customFormat="1" ht="15"/>
    <row r="2935" s="7" customFormat="1" ht="15"/>
    <row r="2936" s="7" customFormat="1" ht="15"/>
    <row r="2937" s="7" customFormat="1" ht="15"/>
    <row r="2938" s="7" customFormat="1" ht="15"/>
    <row r="2939" s="7" customFormat="1" ht="15"/>
    <row r="2940" s="7" customFormat="1" ht="15"/>
    <row r="2941" s="7" customFormat="1" ht="15"/>
    <row r="2942" s="7" customFormat="1" ht="15"/>
    <row r="2943" s="7" customFormat="1" ht="15"/>
    <row r="2944" s="7" customFormat="1" ht="15"/>
    <row r="2945" s="7" customFormat="1" ht="15"/>
    <row r="2946" s="7" customFormat="1" ht="15"/>
    <row r="2947" s="7" customFormat="1" ht="15"/>
    <row r="2948" s="7" customFormat="1" ht="15"/>
    <row r="2949" s="7" customFormat="1" ht="15"/>
    <row r="2950" s="7" customFormat="1" ht="15"/>
    <row r="2951" s="7" customFormat="1" ht="15"/>
    <row r="2952" s="7" customFormat="1" ht="15"/>
    <row r="2953" s="7" customFormat="1" ht="15"/>
    <row r="2954" s="7" customFormat="1" ht="15"/>
    <row r="2955" s="7" customFormat="1" ht="15"/>
    <row r="2956" s="7" customFormat="1" ht="15"/>
    <row r="2957" s="7" customFormat="1" ht="15"/>
    <row r="2958" s="7" customFormat="1" ht="15"/>
    <row r="2959" s="7" customFormat="1" ht="15"/>
    <row r="2960" s="7" customFormat="1" ht="15"/>
    <row r="2961" s="7" customFormat="1" ht="15"/>
    <row r="2962" s="7" customFormat="1" ht="15"/>
    <row r="2963" s="7" customFormat="1" ht="15"/>
    <row r="2964" s="7" customFormat="1" ht="15"/>
    <row r="2965" s="7" customFormat="1" ht="15"/>
    <row r="2966" s="7" customFormat="1" ht="15"/>
    <row r="2967" s="7" customFormat="1" ht="15"/>
    <row r="2968" s="7" customFormat="1" ht="15"/>
    <row r="2969" s="7" customFormat="1" ht="15"/>
    <row r="2970" s="7" customFormat="1" ht="15"/>
    <row r="2971" s="7" customFormat="1" ht="15"/>
    <row r="2972" s="7" customFormat="1" ht="15"/>
    <row r="2973" s="7" customFormat="1" ht="15"/>
    <row r="2974" s="7" customFormat="1" ht="15"/>
    <row r="2975" s="7" customFormat="1" ht="15"/>
    <row r="2976" s="7" customFormat="1" ht="15"/>
    <row r="2977" s="7" customFormat="1" ht="15"/>
    <row r="2978" s="7" customFormat="1" ht="15"/>
    <row r="2979" s="7" customFormat="1" ht="15"/>
    <row r="2980" s="7" customFormat="1" ht="15"/>
    <row r="2981" s="7" customFormat="1" ht="15"/>
    <row r="2982" s="7" customFormat="1" ht="15"/>
    <row r="2983" s="7" customFormat="1" ht="15"/>
    <row r="2984" s="7" customFormat="1" ht="15"/>
    <row r="2985" s="7" customFormat="1" ht="15"/>
    <row r="2986" s="7" customFormat="1" ht="15"/>
    <row r="2987" s="7" customFormat="1" ht="15"/>
    <row r="2988" s="7" customFormat="1" ht="15"/>
    <row r="2989" s="7" customFormat="1" ht="15"/>
    <row r="2990" s="7" customFormat="1" ht="15"/>
    <row r="2991" s="7" customFormat="1" ht="15"/>
    <row r="2992" s="7" customFormat="1" ht="15"/>
    <row r="2993" s="7" customFormat="1" ht="15"/>
    <row r="2994" s="7" customFormat="1" ht="15"/>
    <row r="2995" s="7" customFormat="1" ht="15"/>
    <row r="2996" s="7" customFormat="1" ht="15"/>
    <row r="2997" s="7" customFormat="1" ht="15"/>
    <row r="2998" s="7" customFormat="1" ht="15"/>
    <row r="2999" s="7" customFormat="1" ht="15"/>
    <row r="3000" s="7" customFormat="1" ht="15"/>
    <row r="3001" s="7" customFormat="1" ht="15"/>
    <row r="3002" s="7" customFormat="1" ht="15"/>
    <row r="3003" s="7" customFormat="1" ht="15"/>
    <row r="3004" s="7" customFormat="1" ht="15"/>
    <row r="3005" s="7" customFormat="1" ht="15"/>
    <row r="3006" s="7" customFormat="1" ht="15"/>
    <row r="3007" s="7" customFormat="1" ht="15"/>
    <row r="3008" s="7" customFormat="1" ht="15"/>
    <row r="3009" s="7" customFormat="1" ht="15"/>
    <row r="3010" s="7" customFormat="1" ht="15"/>
    <row r="3011" s="7" customFormat="1" ht="15"/>
    <row r="3012" s="7" customFormat="1" ht="15"/>
    <row r="3013" s="7" customFormat="1" ht="15"/>
    <row r="3014" s="7" customFormat="1" ht="15"/>
    <row r="3015" s="7" customFormat="1" ht="15"/>
    <row r="3016" s="7" customFormat="1" ht="15"/>
    <row r="3017" s="7" customFormat="1" ht="15"/>
    <row r="3018" s="7" customFormat="1" ht="15"/>
    <row r="3019" s="7" customFormat="1" ht="15"/>
    <row r="3020" s="7" customFormat="1" ht="15"/>
    <row r="3021" s="7" customFormat="1" ht="15"/>
    <row r="3022" s="7" customFormat="1" ht="15"/>
    <row r="3023" s="7" customFormat="1" ht="15"/>
    <row r="3024" s="7" customFormat="1" ht="15"/>
    <row r="3025" s="7" customFormat="1" ht="15"/>
    <row r="3026" s="7" customFormat="1" ht="15"/>
    <row r="3027" s="7" customFormat="1" ht="15"/>
    <row r="3028" s="7" customFormat="1" ht="15"/>
    <row r="3029" s="7" customFormat="1" ht="15"/>
    <row r="3030" s="7" customFormat="1" ht="15"/>
    <row r="3031" s="7" customFormat="1" ht="15"/>
    <row r="3032" s="7" customFormat="1" ht="15"/>
    <row r="3033" s="7" customFormat="1" ht="15"/>
    <row r="3034" s="7" customFormat="1" ht="15"/>
    <row r="3035" s="7" customFormat="1" ht="15"/>
    <row r="3036" s="7" customFormat="1" ht="15"/>
    <row r="3037" s="7" customFormat="1" ht="15"/>
    <row r="3038" s="7" customFormat="1" ht="15"/>
    <row r="3039" s="7" customFormat="1" ht="15"/>
    <row r="3040" s="7" customFormat="1" ht="15"/>
    <row r="3041" s="7" customFormat="1" ht="15"/>
    <row r="3042" s="7" customFormat="1" ht="15"/>
    <row r="3043" s="7" customFormat="1" ht="15"/>
    <row r="3044" s="7" customFormat="1" ht="15"/>
    <row r="3045" s="7" customFormat="1" ht="15"/>
    <row r="3046" s="7" customFormat="1" ht="15"/>
    <row r="3047" s="7" customFormat="1" ht="15"/>
    <row r="3048" s="7" customFormat="1" ht="15"/>
    <row r="3049" s="7" customFormat="1" ht="15"/>
    <row r="3050" s="7" customFormat="1" ht="15"/>
    <row r="3051" s="7" customFormat="1" ht="15"/>
    <row r="3052" s="7" customFormat="1" ht="15"/>
    <row r="3053" s="7" customFormat="1" ht="15"/>
    <row r="3054" s="7" customFormat="1" ht="15"/>
    <row r="3055" s="7" customFormat="1" ht="15"/>
    <row r="3056" s="7" customFormat="1" ht="15"/>
    <row r="3057" s="7" customFormat="1" ht="15"/>
    <row r="3058" s="7" customFormat="1" ht="15"/>
    <row r="3059" s="7" customFormat="1" ht="15"/>
    <row r="3060" s="7" customFormat="1" ht="15"/>
    <row r="3061" s="7" customFormat="1" ht="15"/>
    <row r="3062" s="7" customFormat="1" ht="15"/>
    <row r="3063" s="7" customFormat="1" ht="15"/>
    <row r="3064" s="7" customFormat="1" ht="15"/>
    <row r="3065" s="7" customFormat="1" ht="15"/>
    <row r="3066" s="7" customFormat="1" ht="15"/>
    <row r="3067" s="7" customFormat="1" ht="15"/>
    <row r="3068" s="7" customFormat="1" ht="15"/>
    <row r="3069" s="7" customFormat="1" ht="15"/>
    <row r="3070" s="7" customFormat="1" ht="15"/>
    <row r="3071" s="7" customFormat="1" ht="15"/>
    <row r="3072" s="7" customFormat="1" ht="15"/>
    <row r="3073" s="7" customFormat="1" ht="15"/>
    <row r="3074" s="7" customFormat="1" ht="15"/>
    <row r="3075" s="7" customFormat="1" ht="15"/>
    <row r="3076" s="7" customFormat="1" ht="15"/>
    <row r="3077" s="7" customFormat="1" ht="15"/>
    <row r="3078" s="7" customFormat="1" ht="15"/>
    <row r="3079" s="7" customFormat="1" ht="15"/>
    <row r="3080" s="7" customFormat="1" ht="15"/>
    <row r="3081" s="7" customFormat="1" ht="15"/>
    <row r="3082" s="7" customFormat="1" ht="15"/>
    <row r="3083" s="7" customFormat="1" ht="15"/>
    <row r="3084" s="7" customFormat="1" ht="15"/>
    <row r="3085" s="7" customFormat="1" ht="15"/>
    <row r="3086" s="7" customFormat="1" ht="15"/>
    <row r="3087" s="7" customFormat="1" ht="15"/>
    <row r="3088" s="7" customFormat="1" ht="15"/>
    <row r="3089" s="7" customFormat="1" ht="15"/>
    <row r="3090" s="7" customFormat="1" ht="15"/>
    <row r="3091" s="7" customFormat="1" ht="15"/>
    <row r="3092" s="7" customFormat="1" ht="15"/>
    <row r="3093" s="7" customFormat="1" ht="15"/>
    <row r="3094" s="7" customFormat="1" ht="15"/>
    <row r="3095" s="7" customFormat="1" ht="15"/>
    <row r="3096" s="7" customFormat="1" ht="15"/>
    <row r="3097" s="7" customFormat="1" ht="15"/>
    <row r="3098" s="7" customFormat="1" ht="15"/>
    <row r="3099" s="7" customFormat="1" ht="15"/>
    <row r="3100" s="7" customFormat="1" ht="15"/>
    <row r="3101" s="7" customFormat="1" ht="15"/>
    <row r="3102" s="7" customFormat="1" ht="15"/>
    <row r="3103" s="7" customFormat="1" ht="15"/>
    <row r="3104" s="7" customFormat="1" ht="15"/>
    <row r="3105" s="7" customFormat="1" ht="15"/>
    <row r="3106" s="7" customFormat="1" ht="15"/>
    <row r="3107" s="7" customFormat="1" ht="15"/>
    <row r="3108" s="7" customFormat="1" ht="15"/>
    <row r="3109" s="7" customFormat="1" ht="15"/>
    <row r="3110" s="7" customFormat="1" ht="15"/>
    <row r="3111" s="7" customFormat="1" ht="15"/>
    <row r="3112" s="7" customFormat="1" ht="15"/>
    <row r="3113" s="7" customFormat="1" ht="15"/>
    <row r="3114" s="7" customFormat="1" ht="15"/>
    <row r="3115" s="7" customFormat="1" ht="15"/>
    <row r="3116" s="7" customFormat="1" ht="15"/>
    <row r="3117" s="7" customFormat="1" ht="15"/>
    <row r="3118" s="7" customFormat="1" ht="15"/>
    <row r="3119" s="7" customFormat="1" ht="15"/>
    <row r="3120" s="7" customFormat="1" ht="15"/>
    <row r="3121" s="7" customFormat="1" ht="15"/>
    <row r="3122" s="7" customFormat="1" ht="15"/>
    <row r="3123" s="7" customFormat="1" ht="15"/>
    <row r="3124" s="7" customFormat="1" ht="15"/>
    <row r="3125" s="7" customFormat="1" ht="15"/>
    <row r="3126" s="7" customFormat="1" ht="15"/>
    <row r="3127" s="7" customFormat="1" ht="15"/>
    <row r="3128" s="7" customFormat="1" ht="15"/>
    <row r="3129" s="7" customFormat="1" ht="15"/>
    <row r="3130" s="7" customFormat="1" ht="15"/>
    <row r="3131" s="7" customFormat="1" ht="15"/>
    <row r="3132" s="7" customFormat="1" ht="15"/>
    <row r="3133" s="7" customFormat="1" ht="15"/>
    <row r="3134" s="7" customFormat="1" ht="15"/>
    <row r="3135" s="7" customFormat="1" ht="15"/>
    <row r="3136" s="7" customFormat="1" ht="15"/>
    <row r="3137" s="7" customFormat="1" ht="15"/>
    <row r="3138" s="7" customFormat="1" ht="15"/>
    <row r="3139" s="7" customFormat="1" ht="15"/>
    <row r="3140" s="7" customFormat="1" ht="15"/>
    <row r="3141" s="7" customFormat="1" ht="15"/>
    <row r="3142" s="7" customFormat="1" ht="15"/>
    <row r="3143" s="7" customFormat="1" ht="15"/>
    <row r="3144" s="7" customFormat="1" ht="15"/>
    <row r="3145" s="7" customFormat="1" ht="15"/>
    <row r="3146" s="7" customFormat="1" ht="15"/>
    <row r="3147" s="7" customFormat="1" ht="15"/>
    <row r="3148" s="7" customFormat="1" ht="15"/>
    <row r="3149" s="7" customFormat="1" ht="15"/>
    <row r="3150" s="7" customFormat="1" ht="15"/>
    <row r="3151" s="7" customFormat="1" ht="15"/>
    <row r="3152" s="7" customFormat="1" ht="15"/>
    <row r="3153" s="7" customFormat="1" ht="15"/>
    <row r="3154" s="7" customFormat="1" ht="15"/>
    <row r="3155" s="7" customFormat="1" ht="15"/>
    <row r="3156" s="7" customFormat="1" ht="15"/>
    <row r="3157" s="7" customFormat="1" ht="15"/>
    <row r="3158" s="7" customFormat="1" ht="15"/>
    <row r="3159" s="7" customFormat="1" ht="15"/>
    <row r="3160" s="7" customFormat="1" ht="15"/>
    <row r="3161" s="7" customFormat="1" ht="15"/>
    <row r="3162" s="7" customFormat="1" ht="15"/>
    <row r="3163" s="7" customFormat="1" ht="15"/>
    <row r="3164" s="7" customFormat="1" ht="15"/>
    <row r="3165" s="7" customFormat="1" ht="15"/>
    <row r="3166" s="7" customFormat="1" ht="15"/>
    <row r="3167" s="7" customFormat="1" ht="15"/>
    <row r="3168" s="7" customFormat="1" ht="15"/>
    <row r="3169" s="7" customFormat="1" ht="15"/>
    <row r="3170" s="7" customFormat="1" ht="15"/>
    <row r="3171" s="7" customFormat="1" ht="15"/>
    <row r="3172" s="7" customFormat="1" ht="15"/>
    <row r="3173" s="7" customFormat="1" ht="15"/>
    <row r="3174" s="7" customFormat="1" ht="15"/>
    <row r="3175" s="7" customFormat="1" ht="15"/>
    <row r="3176" s="7" customFormat="1" ht="15"/>
    <row r="3177" s="7" customFormat="1" ht="15"/>
    <row r="3178" s="7" customFormat="1" ht="15"/>
    <row r="3179" s="7" customFormat="1" ht="15"/>
    <row r="3180" s="7" customFormat="1" ht="15"/>
    <row r="3181" s="7" customFormat="1" ht="15"/>
    <row r="3182" s="7" customFormat="1" ht="15"/>
    <row r="3183" s="7" customFormat="1" ht="15"/>
    <row r="3184" s="7" customFormat="1" ht="15"/>
    <row r="3185" s="7" customFormat="1" ht="15"/>
    <row r="3186" s="7" customFormat="1" ht="15"/>
    <row r="3187" s="7" customFormat="1" ht="15"/>
    <row r="3188" s="7" customFormat="1" ht="15"/>
    <row r="3189" s="7" customFormat="1" ht="15"/>
    <row r="3190" s="7" customFormat="1" ht="15"/>
    <row r="3191" s="7" customFormat="1" ht="15"/>
    <row r="3192" s="7" customFormat="1" ht="15"/>
    <row r="3193" s="7" customFormat="1" ht="15"/>
    <row r="3194" s="7" customFormat="1" ht="15"/>
    <row r="3195" s="7" customFormat="1" ht="15"/>
    <row r="3196" s="7" customFormat="1" ht="15"/>
    <row r="3197" s="7" customFormat="1" ht="15"/>
    <row r="3198" s="7" customFormat="1" ht="15"/>
    <row r="3199" s="7" customFormat="1" ht="15"/>
    <row r="3200" s="7" customFormat="1" ht="15"/>
    <row r="3201" s="7" customFormat="1" ht="15"/>
    <row r="3202" s="7" customFormat="1" ht="15"/>
    <row r="3203" s="7" customFormat="1" ht="15"/>
    <row r="3204" s="7" customFormat="1" ht="15"/>
    <row r="3205" s="7" customFormat="1" ht="15"/>
    <row r="3206" s="7" customFormat="1" ht="15"/>
    <row r="3207" s="7" customFormat="1" ht="15"/>
    <row r="3208" s="7" customFormat="1" ht="15"/>
    <row r="3209" s="7" customFormat="1" ht="15"/>
    <row r="3210" s="7" customFormat="1" ht="15"/>
    <row r="3211" s="7" customFormat="1" ht="15"/>
    <row r="3212" s="7" customFormat="1" ht="15"/>
    <row r="3213" s="7" customFormat="1" ht="15"/>
    <row r="3214" s="7" customFormat="1" ht="15"/>
    <row r="3215" s="7" customFormat="1" ht="15"/>
    <row r="3216" s="7" customFormat="1" ht="15"/>
    <row r="3217" s="7" customFormat="1" ht="15"/>
    <row r="3218" s="7" customFormat="1" ht="15"/>
    <row r="3219" s="7" customFormat="1" ht="15"/>
    <row r="3220" s="7" customFormat="1" ht="15"/>
    <row r="3221" s="7" customFormat="1" ht="15"/>
    <row r="3222" s="7" customFormat="1" ht="15"/>
    <row r="3223" s="7" customFormat="1" ht="15"/>
    <row r="3224" s="7" customFormat="1" ht="15"/>
    <row r="3225" s="7" customFormat="1" ht="15"/>
    <row r="3226" s="7" customFormat="1" ht="15"/>
    <row r="3227" s="7" customFormat="1" ht="15"/>
    <row r="3228" s="7" customFormat="1" ht="15"/>
    <row r="3229" s="7" customFormat="1" ht="15"/>
    <row r="3230" s="7" customFormat="1" ht="15"/>
    <row r="3231" s="7" customFormat="1" ht="15"/>
    <row r="3232" s="7" customFormat="1" ht="15"/>
    <row r="3233" s="7" customFormat="1" ht="15"/>
    <row r="3234" s="7" customFormat="1" ht="15"/>
    <row r="3235" s="7" customFormat="1" ht="15"/>
    <row r="3236" s="7" customFormat="1" ht="15"/>
    <row r="3237" s="7" customFormat="1" ht="15"/>
    <row r="3238" s="7" customFormat="1" ht="15"/>
    <row r="3239" s="7" customFormat="1" ht="15"/>
    <row r="3240" s="7" customFormat="1" ht="15"/>
    <row r="3241" s="7" customFormat="1" ht="15"/>
    <row r="3242" s="7" customFormat="1" ht="15"/>
    <row r="3243" s="7" customFormat="1" ht="15"/>
    <row r="3244" s="7" customFormat="1" ht="15"/>
    <row r="3245" s="7" customFormat="1" ht="15"/>
    <row r="3246" s="7" customFormat="1" ht="15"/>
    <row r="3247" s="7" customFormat="1" ht="15"/>
    <row r="3248" s="7" customFormat="1" ht="15"/>
    <row r="3249" s="7" customFormat="1" ht="15"/>
    <row r="3250" s="7" customFormat="1" ht="15"/>
    <row r="3251" s="7" customFormat="1" ht="15"/>
    <row r="3252" s="7" customFormat="1" ht="15"/>
    <row r="3253" s="7" customFormat="1" ht="15"/>
    <row r="3254" s="7" customFormat="1" ht="15"/>
    <row r="3255" s="7" customFormat="1" ht="15"/>
    <row r="3256" s="7" customFormat="1" ht="15"/>
    <row r="3257" s="7" customFormat="1" ht="15"/>
    <row r="3258" s="7" customFormat="1" ht="15"/>
    <row r="3259" s="7" customFormat="1" ht="15"/>
    <row r="3260" s="7" customFormat="1" ht="15"/>
    <row r="3261" s="7" customFormat="1" ht="15"/>
    <row r="3262" s="7" customFormat="1" ht="15"/>
    <row r="3263" s="7" customFormat="1" ht="15"/>
    <row r="3264" s="7" customFormat="1" ht="15"/>
    <row r="3265" s="7" customFormat="1" ht="15"/>
    <row r="3266" s="7" customFormat="1" ht="15"/>
    <row r="3267" s="7" customFormat="1" ht="15"/>
    <row r="3268" s="7" customFormat="1" ht="15"/>
    <row r="3269" s="7" customFormat="1" ht="15"/>
    <row r="3270" s="7" customFormat="1" ht="15"/>
    <row r="3271" s="7" customFormat="1" ht="15"/>
    <row r="3272" s="7" customFormat="1" ht="15"/>
    <row r="3273" s="7" customFormat="1" ht="15"/>
    <row r="3274" s="7" customFormat="1" ht="15"/>
    <row r="3275" s="7" customFormat="1" ht="15"/>
    <row r="3276" s="7" customFormat="1" ht="15"/>
    <row r="3277" s="7" customFormat="1" ht="15"/>
    <row r="3278" s="7" customFormat="1" ht="15"/>
    <row r="3279" s="7" customFormat="1" ht="15"/>
    <row r="3280" s="7" customFormat="1" ht="15"/>
    <row r="3281" s="7" customFormat="1" ht="15"/>
    <row r="3282" s="7" customFormat="1" ht="15"/>
    <row r="3283" s="7" customFormat="1" ht="15"/>
    <row r="3284" s="7" customFormat="1" ht="15"/>
    <row r="3285" s="7" customFormat="1" ht="15"/>
    <row r="3286" s="7" customFormat="1" ht="15"/>
    <row r="3287" s="7" customFormat="1" ht="15"/>
    <row r="3288" s="7" customFormat="1" ht="15"/>
    <row r="3289" s="7" customFormat="1" ht="15"/>
    <row r="3290" s="7" customFormat="1" ht="15"/>
    <row r="3291" s="7" customFormat="1" ht="15"/>
    <row r="3292" s="7" customFormat="1" ht="15"/>
    <row r="3293" s="7" customFormat="1" ht="15"/>
    <row r="3294" s="7" customFormat="1" ht="15"/>
    <row r="3295" s="7" customFormat="1" ht="15"/>
    <row r="3296" s="7" customFormat="1" ht="15"/>
    <row r="3297" s="7" customFormat="1" ht="15"/>
    <row r="3298" s="7" customFormat="1" ht="15"/>
    <row r="3299" s="7" customFormat="1" ht="15"/>
    <row r="3300" s="7" customFormat="1" ht="15"/>
    <row r="3301" s="7" customFormat="1" ht="15"/>
    <row r="3302" s="7" customFormat="1" ht="15"/>
    <row r="3303" s="7" customFormat="1" ht="15"/>
    <row r="3304" s="7" customFormat="1" ht="15"/>
    <row r="3305" s="7" customFormat="1" ht="15"/>
    <row r="3306" s="7" customFormat="1" ht="15"/>
    <row r="3307" s="7" customFormat="1" ht="15"/>
    <row r="3308" s="7" customFormat="1" ht="15"/>
    <row r="3309" s="7" customFormat="1" ht="15"/>
    <row r="3310" s="7" customFormat="1" ht="15"/>
    <row r="3311" s="7" customFormat="1" ht="15"/>
    <row r="3312" s="7" customFormat="1" ht="15"/>
    <row r="3313" s="7" customFormat="1" ht="15"/>
    <row r="3314" s="7" customFormat="1" ht="15"/>
    <row r="3315" s="7" customFormat="1" ht="15"/>
    <row r="3316" s="7" customFormat="1" ht="15"/>
    <row r="3317" s="7" customFormat="1" ht="15"/>
    <row r="3318" s="7" customFormat="1" ht="15"/>
    <row r="3319" s="7" customFormat="1" ht="15"/>
    <row r="3320" s="7" customFormat="1" ht="15"/>
    <row r="3321" s="7" customFormat="1" ht="15"/>
    <row r="3322" s="7" customFormat="1" ht="15"/>
    <row r="3323" s="7" customFormat="1" ht="15"/>
    <row r="3324" s="7" customFormat="1" ht="15"/>
    <row r="3325" s="7" customFormat="1" ht="15"/>
    <row r="3326" s="7" customFormat="1" ht="15"/>
    <row r="3327" s="7" customFormat="1" ht="15"/>
    <row r="3328" s="7" customFormat="1" ht="15"/>
    <row r="3329" s="7" customFormat="1" ht="15"/>
    <row r="3330" s="7" customFormat="1" ht="15"/>
    <row r="3331" s="7" customFormat="1" ht="15"/>
    <row r="3332" s="7" customFormat="1" ht="15"/>
    <row r="3333" s="7" customFormat="1" ht="15"/>
    <row r="3334" s="7" customFormat="1" ht="15"/>
    <row r="3335" s="7" customFormat="1" ht="15"/>
    <row r="3336" s="7" customFormat="1" ht="15"/>
    <row r="3337" s="7" customFormat="1" ht="15"/>
    <row r="3338" s="7" customFormat="1" ht="15"/>
    <row r="3339" s="7" customFormat="1" ht="15"/>
    <row r="3340" s="7" customFormat="1" ht="15"/>
    <row r="3341" s="7" customFormat="1" ht="15"/>
    <row r="3342" s="7" customFormat="1" ht="15"/>
    <row r="3343" s="7" customFormat="1" ht="15"/>
    <row r="3344" s="7" customFormat="1" ht="15"/>
    <row r="3345" s="7" customFormat="1" ht="15"/>
    <row r="3346" s="7" customFormat="1" ht="15"/>
    <row r="3347" s="7" customFormat="1" ht="15"/>
    <row r="3348" s="7" customFormat="1" ht="15"/>
    <row r="3349" s="7" customFormat="1" ht="15"/>
    <row r="3350" s="7" customFormat="1" ht="15"/>
    <row r="3351" s="7" customFormat="1" ht="15"/>
    <row r="3352" s="7" customFormat="1" ht="15"/>
    <row r="3353" s="7" customFormat="1" ht="15"/>
    <row r="3354" s="7" customFormat="1" ht="15"/>
    <row r="3355" s="7" customFormat="1" ht="15"/>
    <row r="3356" s="7" customFormat="1" ht="15"/>
    <row r="3357" s="7" customFormat="1" ht="15"/>
    <row r="3358" s="7" customFormat="1" ht="15"/>
    <row r="3359" s="7" customFormat="1" ht="15"/>
    <row r="3360" s="7" customFormat="1" ht="15"/>
    <row r="3361" s="7" customFormat="1" ht="15"/>
    <row r="3362" s="7" customFormat="1" ht="15"/>
    <row r="3363" s="7" customFormat="1" ht="15"/>
    <row r="3364" s="7" customFormat="1" ht="15"/>
    <row r="3365" s="7" customFormat="1" ht="15"/>
    <row r="3366" s="7" customFormat="1" ht="15"/>
    <row r="3367" s="7" customFormat="1" ht="15"/>
    <row r="3368" s="7" customFormat="1" ht="15"/>
    <row r="3369" s="7" customFormat="1" ht="15"/>
    <row r="3370" s="7" customFormat="1" ht="15"/>
    <row r="3371" s="7" customFormat="1" ht="15"/>
    <row r="3372" s="7" customFormat="1" ht="15"/>
    <row r="3373" s="7" customFormat="1" ht="15"/>
    <row r="3374" s="7" customFormat="1" ht="15"/>
    <row r="3375" s="7" customFormat="1" ht="15"/>
    <row r="3376" s="7" customFormat="1" ht="15"/>
    <row r="3377" s="7" customFormat="1" ht="15"/>
    <row r="3378" s="7" customFormat="1" ht="15"/>
    <row r="3379" s="7" customFormat="1" ht="15"/>
    <row r="3380" s="7" customFormat="1" ht="15"/>
    <row r="3381" s="7" customFormat="1" ht="15"/>
    <row r="3382" s="7" customFormat="1" ht="15"/>
    <row r="3383" s="7" customFormat="1" ht="15"/>
    <row r="3384" s="7" customFormat="1" ht="15"/>
    <row r="3385" s="7" customFormat="1" ht="15"/>
    <row r="3386" s="7" customFormat="1" ht="15"/>
    <row r="3387" s="7" customFormat="1" ht="15"/>
    <row r="3388" s="7" customFormat="1" ht="15"/>
    <row r="3389" s="7" customFormat="1" ht="15"/>
    <row r="3390" s="7" customFormat="1" ht="15"/>
    <row r="3391" s="7" customFormat="1" ht="15"/>
    <row r="3392" s="7" customFormat="1" ht="15"/>
    <row r="3393" s="7" customFormat="1" ht="15"/>
    <row r="3394" s="7" customFormat="1" ht="15"/>
    <row r="3395" s="7" customFormat="1" ht="15"/>
    <row r="3396" s="7" customFormat="1" ht="15"/>
    <row r="3397" s="7" customFormat="1" ht="15"/>
    <row r="3398" s="7" customFormat="1" ht="15"/>
    <row r="3399" s="7" customFormat="1" ht="15"/>
    <row r="3400" s="7" customFormat="1" ht="15"/>
    <row r="3401" s="7" customFormat="1" ht="15"/>
    <row r="3402" s="7" customFormat="1" ht="15"/>
    <row r="3403" s="7" customFormat="1" ht="15"/>
    <row r="3404" s="7" customFormat="1" ht="15"/>
    <row r="3405" s="7" customFormat="1" ht="15"/>
    <row r="3406" s="7" customFormat="1" ht="15"/>
    <row r="3407" s="7" customFormat="1" ht="15"/>
    <row r="3408" s="7" customFormat="1" ht="15"/>
    <row r="3409" s="7" customFormat="1" ht="15"/>
    <row r="3410" s="7" customFormat="1" ht="15"/>
    <row r="3411" s="7" customFormat="1" ht="15"/>
    <row r="3412" s="7" customFormat="1" ht="15"/>
    <row r="3413" s="7" customFormat="1" ht="15"/>
    <row r="3414" s="7" customFormat="1" ht="15"/>
    <row r="3415" s="7" customFormat="1" ht="15"/>
    <row r="3416" s="7" customFormat="1" ht="15"/>
    <row r="3417" s="7" customFormat="1" ht="15"/>
    <row r="3418" s="7" customFormat="1" ht="15"/>
    <row r="3419" s="7" customFormat="1" ht="15"/>
    <row r="3420" s="7" customFormat="1" ht="15"/>
    <row r="3421" s="7" customFormat="1" ht="15"/>
    <row r="3422" s="7" customFormat="1" ht="15"/>
    <row r="3423" s="7" customFormat="1" ht="15"/>
    <row r="3424" s="7" customFormat="1" ht="15"/>
    <row r="3425" s="7" customFormat="1" ht="15"/>
    <row r="3426" s="7" customFormat="1" ht="15"/>
    <row r="3427" s="7" customFormat="1" ht="15"/>
    <row r="3428" s="7" customFormat="1" ht="15"/>
    <row r="3429" s="7" customFormat="1" ht="15"/>
    <row r="3430" s="7" customFormat="1" ht="15"/>
    <row r="3431" s="7" customFormat="1" ht="15"/>
    <row r="3432" s="7" customFormat="1" ht="15"/>
    <row r="3433" s="7" customFormat="1" ht="15"/>
    <row r="3434" s="7" customFormat="1" ht="15"/>
    <row r="3435" s="7" customFormat="1" ht="15"/>
    <row r="3436" s="7" customFormat="1" ht="15"/>
    <row r="3437" s="7" customFormat="1" ht="15"/>
    <row r="3438" s="7" customFormat="1" ht="15"/>
    <row r="3439" s="7" customFormat="1" ht="15"/>
    <row r="3440" s="7" customFormat="1" ht="15"/>
    <row r="3441" s="7" customFormat="1" ht="15"/>
    <row r="3442" s="7" customFormat="1" ht="15"/>
    <row r="3443" s="7" customFormat="1" ht="15"/>
    <row r="3444" s="7" customFormat="1" ht="15"/>
    <row r="3445" s="7" customFormat="1" ht="15"/>
    <row r="3446" s="7" customFormat="1" ht="15"/>
    <row r="3447" s="7" customFormat="1" ht="15"/>
    <row r="3448" s="7" customFormat="1" ht="15"/>
    <row r="3449" s="7" customFormat="1" ht="15"/>
    <row r="3450" s="7" customFormat="1" ht="15"/>
    <row r="3451" s="7" customFormat="1" ht="15"/>
    <row r="3452" s="7" customFormat="1" ht="15"/>
    <row r="3453" s="7" customFormat="1" ht="15"/>
    <row r="3454" s="7" customFormat="1" ht="15"/>
    <row r="3455" s="7" customFormat="1" ht="15"/>
    <row r="3456" s="7" customFormat="1" ht="15"/>
    <row r="3457" s="7" customFormat="1" ht="15"/>
    <row r="3458" s="7" customFormat="1" ht="15"/>
    <row r="3459" s="7" customFormat="1" ht="15"/>
    <row r="3460" s="7" customFormat="1" ht="15"/>
    <row r="3461" s="7" customFormat="1" ht="15"/>
    <row r="3462" s="7" customFormat="1" ht="15"/>
    <row r="3463" s="7" customFormat="1" ht="15"/>
    <row r="3464" s="7" customFormat="1" ht="15"/>
    <row r="3465" s="7" customFormat="1" ht="15"/>
    <row r="3466" s="7" customFormat="1" ht="15"/>
    <row r="3467" s="7" customFormat="1" ht="15"/>
    <row r="3468" s="7" customFormat="1" ht="15"/>
    <row r="3469" s="7" customFormat="1" ht="15"/>
    <row r="3470" s="7" customFormat="1" ht="15"/>
    <row r="3471" s="7" customFormat="1" ht="15"/>
    <row r="3472" s="7" customFormat="1" ht="15"/>
    <row r="3473" s="7" customFormat="1" ht="15"/>
    <row r="3474" s="7" customFormat="1" ht="15"/>
    <row r="3475" s="7" customFormat="1" ht="15"/>
    <row r="3476" s="7" customFormat="1" ht="15"/>
    <row r="3477" s="7" customFormat="1" ht="15"/>
    <row r="3478" s="7" customFormat="1" ht="15"/>
    <row r="3479" s="7" customFormat="1" ht="15"/>
    <row r="3480" s="7" customFormat="1" ht="15"/>
    <row r="3481" s="7" customFormat="1" ht="15"/>
    <row r="3482" s="7" customFormat="1" ht="15"/>
    <row r="3483" s="7" customFormat="1" ht="15"/>
    <row r="3484" s="7" customFormat="1" ht="15"/>
    <row r="3485" s="7" customFormat="1" ht="15"/>
    <row r="3486" s="7" customFormat="1" ht="15"/>
    <row r="3487" s="7" customFormat="1" ht="15"/>
    <row r="3488" s="7" customFormat="1" ht="15"/>
    <row r="3489" s="7" customFormat="1" ht="15"/>
    <row r="3490" s="7" customFormat="1" ht="15"/>
    <row r="3491" s="7" customFormat="1" ht="15"/>
    <row r="3492" s="7" customFormat="1" ht="15"/>
    <row r="3493" s="7" customFormat="1" ht="15"/>
    <row r="3494" s="7" customFormat="1" ht="15"/>
    <row r="3495" s="7" customFormat="1" ht="15"/>
    <row r="3496" s="7" customFormat="1" ht="15"/>
    <row r="3497" s="7" customFormat="1" ht="15"/>
    <row r="3498" s="7" customFormat="1" ht="15"/>
    <row r="3499" s="7" customFormat="1" ht="15"/>
    <row r="3500" s="7" customFormat="1" ht="15"/>
    <row r="3501" s="7" customFormat="1" ht="15"/>
    <row r="3502" s="7" customFormat="1" ht="15"/>
    <row r="3503" s="7" customFormat="1" ht="15"/>
    <row r="3504" s="7" customFormat="1" ht="15"/>
    <row r="3505" s="7" customFormat="1" ht="15"/>
    <row r="3506" s="7" customFormat="1" ht="15"/>
    <row r="3507" s="7" customFormat="1" ht="15"/>
    <row r="3508" s="7" customFormat="1" ht="15"/>
    <row r="3509" s="7" customFormat="1" ht="15"/>
    <row r="3510" s="7" customFormat="1" ht="15"/>
    <row r="3511" s="7" customFormat="1" ht="15"/>
    <row r="3512" s="7" customFormat="1" ht="15"/>
    <row r="3513" s="7" customFormat="1" ht="15"/>
    <row r="3514" s="7" customFormat="1" ht="15"/>
    <row r="3515" s="7" customFormat="1" ht="15"/>
    <row r="3516" s="7" customFormat="1" ht="15"/>
    <row r="3517" s="7" customFormat="1" ht="15"/>
    <row r="3518" s="7" customFormat="1" ht="15"/>
    <row r="3519" s="7" customFormat="1" ht="15"/>
    <row r="3520" s="7" customFormat="1" ht="15"/>
    <row r="3521" s="7" customFormat="1" ht="15"/>
    <row r="3522" s="7" customFormat="1" ht="15"/>
    <row r="3523" s="7" customFormat="1" ht="15"/>
    <row r="3524" s="7" customFormat="1" ht="15"/>
    <row r="3525" s="7" customFormat="1" ht="15"/>
    <row r="3526" s="7" customFormat="1" ht="15"/>
    <row r="3527" s="7" customFormat="1" ht="15"/>
    <row r="3528" s="7" customFormat="1" ht="15"/>
    <row r="3529" s="7" customFormat="1" ht="15"/>
    <row r="3530" s="7" customFormat="1" ht="15"/>
    <row r="3531" s="7" customFormat="1" ht="15"/>
    <row r="3532" s="7" customFormat="1" ht="15"/>
    <row r="3533" s="7" customFormat="1" ht="15"/>
    <row r="3534" s="7" customFormat="1" ht="15"/>
    <row r="3535" s="7" customFormat="1" ht="15"/>
    <row r="3536" s="7" customFormat="1" ht="15"/>
    <row r="3537" s="7" customFormat="1" ht="15"/>
    <row r="3538" s="7" customFormat="1" ht="15"/>
    <row r="3539" s="7" customFormat="1" ht="15"/>
    <row r="3540" s="7" customFormat="1" ht="15"/>
    <row r="3541" s="7" customFormat="1" ht="15"/>
    <row r="3542" s="7" customFormat="1" ht="15"/>
    <row r="3543" s="7" customFormat="1" ht="15"/>
    <row r="3544" s="7" customFormat="1" ht="15"/>
    <row r="3545" s="7" customFormat="1" ht="15"/>
    <row r="3546" s="7" customFormat="1" ht="15"/>
    <row r="3547" s="7" customFormat="1" ht="15"/>
    <row r="3548" s="7" customFormat="1" ht="15"/>
    <row r="3549" s="7" customFormat="1" ht="15"/>
    <row r="3550" s="7" customFormat="1" ht="15"/>
    <row r="3551" s="7" customFormat="1" ht="15"/>
    <row r="3552" s="7" customFormat="1" ht="15"/>
    <row r="3553" s="7" customFormat="1" ht="15"/>
    <row r="3554" s="7" customFormat="1" ht="15"/>
    <row r="3555" s="7" customFormat="1" ht="15"/>
    <row r="3556" s="7" customFormat="1" ht="15"/>
    <row r="3557" s="7" customFormat="1" ht="15"/>
    <row r="3558" s="7" customFormat="1" ht="15"/>
    <row r="3559" s="7" customFormat="1" ht="15"/>
    <row r="3560" s="7" customFormat="1" ht="15"/>
    <row r="3561" s="7" customFormat="1" ht="15"/>
    <row r="3562" s="7" customFormat="1" ht="15"/>
    <row r="3563" s="7" customFormat="1" ht="15"/>
    <row r="3564" s="7" customFormat="1" ht="15"/>
    <row r="3565" s="7" customFormat="1" ht="15"/>
    <row r="3566" s="7" customFormat="1" ht="15"/>
    <row r="3567" s="7" customFormat="1" ht="15"/>
    <row r="3568" s="7" customFormat="1" ht="15"/>
    <row r="3569" s="7" customFormat="1" ht="15"/>
    <row r="3570" s="7" customFormat="1" ht="15"/>
    <row r="3571" s="7" customFormat="1" ht="15"/>
    <row r="3572" s="7" customFormat="1" ht="15"/>
    <row r="3573" s="7" customFormat="1" ht="15"/>
    <row r="3574" s="7" customFormat="1" ht="15"/>
    <row r="3575" s="7" customFormat="1" ht="15"/>
    <row r="3576" s="7" customFormat="1" ht="15"/>
    <row r="3577" s="7" customFormat="1" ht="15"/>
    <row r="3578" s="7" customFormat="1" ht="15"/>
    <row r="3579" s="7" customFormat="1" ht="15"/>
    <row r="3580" s="7" customFormat="1" ht="15"/>
    <row r="3581" s="7" customFormat="1" ht="15"/>
    <row r="3582" s="7" customFormat="1" ht="15"/>
    <row r="3583" s="7" customFormat="1" ht="15"/>
    <row r="3584" s="7" customFormat="1" ht="15"/>
    <row r="3585" s="7" customFormat="1" ht="15"/>
    <row r="3586" s="7" customFormat="1" ht="15"/>
    <row r="3587" s="7" customFormat="1" ht="15"/>
    <row r="3588" s="7" customFormat="1" ht="15"/>
    <row r="3589" s="7" customFormat="1" ht="15"/>
    <row r="3590" s="7" customFormat="1" ht="15"/>
    <row r="3591" s="7" customFormat="1" ht="15"/>
    <row r="3592" s="7" customFormat="1" ht="15"/>
    <row r="3593" s="7" customFormat="1" ht="15"/>
    <row r="3594" s="7" customFormat="1" ht="15"/>
    <row r="3595" s="7" customFormat="1" ht="15"/>
    <row r="3596" s="7" customFormat="1" ht="15"/>
    <row r="3597" s="7" customFormat="1" ht="15"/>
    <row r="3598" s="7" customFormat="1" ht="15"/>
    <row r="3599" s="7" customFormat="1" ht="15"/>
    <row r="3600" s="7" customFormat="1" ht="15"/>
    <row r="3601" s="7" customFormat="1" ht="15"/>
    <row r="3602" s="7" customFormat="1" ht="15"/>
    <row r="3603" s="7" customFormat="1" ht="15"/>
    <row r="3604" s="7" customFormat="1" ht="15"/>
    <row r="3605" s="7" customFormat="1" ht="15"/>
    <row r="3606" s="7" customFormat="1" ht="15"/>
    <row r="3607" s="7" customFormat="1" ht="15"/>
    <row r="3608" s="7" customFormat="1" ht="15"/>
    <row r="3609" s="7" customFormat="1" ht="15"/>
    <row r="3610" s="7" customFormat="1" ht="15"/>
    <row r="3611" s="7" customFormat="1" ht="15"/>
    <row r="3612" s="7" customFormat="1" ht="15"/>
    <row r="3613" s="7" customFormat="1" ht="15"/>
    <row r="3614" s="7" customFormat="1" ht="15"/>
    <row r="3615" s="7" customFormat="1" ht="15"/>
    <row r="3616" s="7" customFormat="1" ht="15"/>
    <row r="3617" s="7" customFormat="1" ht="15"/>
    <row r="3618" s="7" customFormat="1" ht="15"/>
    <row r="3619" s="7" customFormat="1" ht="15"/>
    <row r="3620" s="7" customFormat="1" ht="15"/>
    <row r="3621" s="7" customFormat="1" ht="15"/>
    <row r="3622" s="7" customFormat="1" ht="15"/>
    <row r="3623" s="7" customFormat="1" ht="15"/>
    <row r="3624" s="7" customFormat="1" ht="15"/>
    <row r="3625" s="7" customFormat="1" ht="15"/>
    <row r="3626" s="7" customFormat="1" ht="15"/>
    <row r="3627" s="7" customFormat="1" ht="15"/>
    <row r="3628" s="7" customFormat="1" ht="15"/>
    <row r="3629" s="7" customFormat="1" ht="15"/>
    <row r="3630" s="7" customFormat="1" ht="15"/>
    <row r="3631" s="7" customFormat="1" ht="15"/>
    <row r="3632" s="7" customFormat="1" ht="15"/>
    <row r="3633" s="7" customFormat="1" ht="15"/>
    <row r="3634" s="7" customFormat="1" ht="15"/>
    <row r="3635" s="7" customFormat="1" ht="15"/>
    <row r="3636" s="7" customFormat="1" ht="15"/>
    <row r="3637" s="7" customFormat="1" ht="15"/>
    <row r="3638" s="7" customFormat="1" ht="15"/>
    <row r="3639" s="7" customFormat="1" ht="15"/>
    <row r="3640" s="7" customFormat="1" ht="15"/>
    <row r="3641" s="7" customFormat="1" ht="15"/>
    <row r="3642" s="7" customFormat="1" ht="15"/>
    <row r="3643" s="7" customFormat="1" ht="15"/>
    <row r="3644" s="7" customFormat="1" ht="15"/>
    <row r="3645" s="7" customFormat="1" ht="15"/>
    <row r="3646" s="7" customFormat="1" ht="15"/>
    <row r="3647" s="7" customFormat="1" ht="15"/>
    <row r="3648" s="7" customFormat="1" ht="15"/>
    <row r="3649" s="7" customFormat="1" ht="15"/>
    <row r="3650" s="7" customFormat="1" ht="15"/>
    <row r="3651" s="7" customFormat="1" ht="15"/>
    <row r="3652" s="7" customFormat="1" ht="15"/>
    <row r="3653" s="7" customFormat="1" ht="15"/>
    <row r="3654" s="7" customFormat="1" ht="15"/>
    <row r="3655" s="7" customFormat="1" ht="15"/>
    <row r="3656" s="7" customFormat="1" ht="15"/>
    <row r="3657" s="7" customFormat="1" ht="15"/>
    <row r="3658" s="7" customFormat="1" ht="15"/>
    <row r="3659" s="7" customFormat="1" ht="15"/>
    <row r="3660" s="7" customFormat="1" ht="15"/>
    <row r="3661" s="7" customFormat="1" ht="15"/>
    <row r="3662" s="7" customFormat="1" ht="15"/>
    <row r="3663" s="7" customFormat="1" ht="15"/>
    <row r="3664" s="7" customFormat="1" ht="15"/>
    <row r="3665" s="7" customFormat="1" ht="15"/>
    <row r="3666" s="7" customFormat="1" ht="15"/>
    <row r="3667" s="7" customFormat="1" ht="15"/>
    <row r="3668" s="7" customFormat="1" ht="15"/>
    <row r="3669" s="7" customFormat="1" ht="15"/>
    <row r="3670" s="7" customFormat="1" ht="15"/>
    <row r="3671" s="7" customFormat="1" ht="15"/>
    <row r="3672" s="7" customFormat="1" ht="15"/>
    <row r="3673" s="7" customFormat="1" ht="15"/>
    <row r="3674" s="7" customFormat="1" ht="15"/>
    <row r="3675" s="7" customFormat="1" ht="15"/>
    <row r="3676" s="7" customFormat="1" ht="15"/>
    <row r="3677" s="7" customFormat="1" ht="15"/>
    <row r="3678" s="7" customFormat="1" ht="15"/>
    <row r="3679" s="7" customFormat="1" ht="15"/>
    <row r="3680" s="7" customFormat="1" ht="15"/>
    <row r="3681" s="7" customFormat="1" ht="15"/>
    <row r="3682" s="7" customFormat="1" ht="15"/>
    <row r="3683" s="7" customFormat="1" ht="15"/>
    <row r="3684" s="7" customFormat="1" ht="15"/>
    <row r="3685" s="7" customFormat="1" ht="15"/>
    <row r="3686" s="7" customFormat="1" ht="15"/>
    <row r="3687" s="7" customFormat="1" ht="15"/>
    <row r="3688" s="7" customFormat="1" ht="15"/>
    <row r="3689" s="7" customFormat="1" ht="15"/>
    <row r="3690" s="7" customFormat="1" ht="15"/>
    <row r="3691" s="7" customFormat="1" ht="15"/>
    <row r="3692" s="7" customFormat="1" ht="15"/>
    <row r="3693" s="7" customFormat="1" ht="15"/>
    <row r="3694" s="7" customFormat="1" ht="15"/>
    <row r="3695" s="7" customFormat="1" ht="15"/>
    <row r="3696" s="7" customFormat="1" ht="15"/>
    <row r="3697" s="7" customFormat="1" ht="15"/>
    <row r="3698" s="7" customFormat="1" ht="15"/>
    <row r="3699" s="7" customFormat="1" ht="15"/>
    <row r="3700" s="7" customFormat="1" ht="15"/>
    <row r="3701" s="7" customFormat="1" ht="15"/>
    <row r="3702" s="7" customFormat="1" ht="15"/>
    <row r="3703" s="7" customFormat="1" ht="15"/>
    <row r="3704" s="7" customFormat="1" ht="15"/>
    <row r="3705" s="7" customFormat="1" ht="15"/>
    <row r="3706" s="7" customFormat="1" ht="15"/>
    <row r="3707" s="7" customFormat="1" ht="15"/>
    <row r="3708" s="7" customFormat="1" ht="15"/>
    <row r="3709" s="7" customFormat="1" ht="15"/>
    <row r="3710" s="7" customFormat="1" ht="15"/>
    <row r="3711" s="7" customFormat="1" ht="15"/>
    <row r="3712" s="7" customFormat="1" ht="15"/>
    <row r="3713" s="7" customFormat="1" ht="15"/>
    <row r="3714" s="7" customFormat="1" ht="15"/>
    <row r="3715" s="7" customFormat="1" ht="15"/>
    <row r="3716" s="7" customFormat="1" ht="15"/>
    <row r="3717" s="7" customFormat="1" ht="15"/>
    <row r="3718" s="7" customFormat="1" ht="15"/>
    <row r="3719" s="7" customFormat="1" ht="15"/>
    <row r="3720" s="7" customFormat="1" ht="15"/>
    <row r="3721" s="7" customFormat="1" ht="15"/>
    <row r="3722" s="7" customFormat="1" ht="15"/>
    <row r="3723" s="7" customFormat="1" ht="15"/>
    <row r="3724" s="7" customFormat="1" ht="15"/>
    <row r="3725" s="7" customFormat="1" ht="15"/>
    <row r="3726" s="7" customFormat="1" ht="15"/>
    <row r="3727" s="7" customFormat="1" ht="15"/>
    <row r="3728" s="7" customFormat="1" ht="15"/>
    <row r="3729" s="7" customFormat="1" ht="15"/>
    <row r="3730" s="7" customFormat="1" ht="15"/>
    <row r="3731" s="7" customFormat="1" ht="15"/>
    <row r="3732" s="7" customFormat="1" ht="15"/>
    <row r="3733" s="7" customFormat="1" ht="15"/>
    <row r="3734" s="7" customFormat="1" ht="15"/>
    <row r="3735" s="7" customFormat="1" ht="15"/>
    <row r="3736" s="7" customFormat="1" ht="15"/>
    <row r="3737" s="7" customFormat="1" ht="15"/>
    <row r="3738" s="7" customFormat="1" ht="15"/>
    <row r="3739" s="7" customFormat="1" ht="15"/>
    <row r="3740" s="7" customFormat="1" ht="15"/>
    <row r="3741" s="7" customFormat="1" ht="15"/>
    <row r="3742" s="7" customFormat="1" ht="15"/>
    <row r="3743" s="7" customFormat="1" ht="15"/>
    <row r="3744" s="7" customFormat="1" ht="15"/>
    <row r="3745" s="7" customFormat="1" ht="15"/>
    <row r="3746" s="7" customFormat="1" ht="15"/>
    <row r="3747" s="7" customFormat="1" ht="15"/>
    <row r="3748" s="7" customFormat="1" ht="15"/>
    <row r="3749" s="7" customFormat="1" ht="15"/>
    <row r="3750" s="7" customFormat="1" ht="15"/>
    <row r="3751" s="7" customFormat="1" ht="15"/>
    <row r="3752" s="7" customFormat="1" ht="15"/>
    <row r="3753" s="7" customFormat="1" ht="15"/>
    <row r="3754" s="7" customFormat="1" ht="15"/>
    <row r="3755" s="7" customFormat="1" ht="15"/>
    <row r="3756" s="7" customFormat="1" ht="15"/>
    <row r="3757" s="7" customFormat="1" ht="15"/>
    <row r="3758" s="7" customFormat="1" ht="15"/>
    <row r="3759" s="7" customFormat="1" ht="15"/>
    <row r="3760" s="7" customFormat="1" ht="15"/>
    <row r="3761" s="7" customFormat="1" ht="15"/>
    <row r="3762" s="7" customFormat="1" ht="15"/>
    <row r="3763" s="7" customFormat="1" ht="15"/>
    <row r="3764" s="7" customFormat="1" ht="15"/>
    <row r="3765" s="7" customFormat="1" ht="15"/>
    <row r="3766" s="7" customFormat="1" ht="15"/>
    <row r="3767" s="7" customFormat="1" ht="15"/>
    <row r="3768" s="7" customFormat="1" ht="15"/>
    <row r="3769" s="7" customFormat="1" ht="15"/>
    <row r="3770" s="7" customFormat="1" ht="15"/>
    <row r="3771" s="7" customFormat="1" ht="15"/>
    <row r="3772" s="7" customFormat="1" ht="15"/>
    <row r="3773" s="7" customFormat="1" ht="15"/>
    <row r="3774" s="7" customFormat="1" ht="15"/>
    <row r="3775" s="7" customFormat="1" ht="15"/>
    <row r="3776" s="7" customFormat="1" ht="15"/>
    <row r="3777" s="7" customFormat="1" ht="15"/>
    <row r="3778" s="7" customFormat="1" ht="15"/>
    <row r="3779" s="7" customFormat="1" ht="15"/>
    <row r="3780" s="7" customFormat="1" ht="15"/>
    <row r="3781" s="7" customFormat="1" ht="15"/>
    <row r="3782" s="7" customFormat="1" ht="15"/>
    <row r="3783" s="7" customFormat="1" ht="15"/>
    <row r="3784" s="7" customFormat="1" ht="15"/>
    <row r="3785" s="7" customFormat="1" ht="15"/>
    <row r="3786" s="7" customFormat="1" ht="15"/>
    <row r="3787" s="7" customFormat="1" ht="15"/>
    <row r="3788" s="7" customFormat="1" ht="15"/>
    <row r="3789" s="7" customFormat="1" ht="15"/>
    <row r="3790" s="7" customFormat="1" ht="15"/>
    <row r="3791" s="7" customFormat="1" ht="15"/>
    <row r="3792" s="7" customFormat="1" ht="15"/>
    <row r="3793" s="7" customFormat="1" ht="15"/>
    <row r="3794" s="7" customFormat="1" ht="15"/>
    <row r="3795" s="7" customFormat="1" ht="15"/>
    <row r="3796" s="7" customFormat="1" ht="15"/>
    <row r="3797" s="7" customFormat="1" ht="15"/>
    <row r="3798" s="7" customFormat="1" ht="15"/>
    <row r="3799" s="7" customFormat="1" ht="15"/>
    <row r="3800" s="7" customFormat="1" ht="15"/>
    <row r="3801" s="7" customFormat="1" ht="15"/>
    <row r="3802" s="7" customFormat="1" ht="15"/>
    <row r="3803" s="7" customFormat="1" ht="15"/>
    <row r="3804" s="7" customFormat="1" ht="15"/>
    <row r="3805" s="7" customFormat="1" ht="15"/>
    <row r="3806" s="7" customFormat="1" ht="15"/>
    <row r="3807" s="7" customFormat="1" ht="15"/>
    <row r="3808" s="7" customFormat="1" ht="15"/>
    <row r="3809" s="7" customFormat="1" ht="15"/>
    <row r="3810" s="7" customFormat="1" ht="15"/>
    <row r="3811" s="7" customFormat="1" ht="15"/>
    <row r="3812" s="7" customFormat="1" ht="15"/>
    <row r="3813" s="7" customFormat="1" ht="15"/>
    <row r="3814" s="7" customFormat="1" ht="15"/>
    <row r="3815" s="7" customFormat="1" ht="15"/>
    <row r="3816" s="7" customFormat="1" ht="15"/>
    <row r="3817" s="7" customFormat="1" ht="15"/>
    <row r="3818" s="7" customFormat="1" ht="15"/>
    <row r="3819" s="7" customFormat="1" ht="15"/>
    <row r="3820" s="7" customFormat="1" ht="15"/>
    <row r="3821" s="7" customFormat="1" ht="15"/>
    <row r="3822" s="7" customFormat="1" ht="15"/>
    <row r="3823" s="7" customFormat="1" ht="15"/>
    <row r="3824" s="7" customFormat="1" ht="15"/>
    <row r="3825" s="7" customFormat="1" ht="15"/>
    <row r="3826" s="7" customFormat="1" ht="15"/>
    <row r="3827" s="7" customFormat="1" ht="15"/>
    <row r="3828" s="7" customFormat="1" ht="15"/>
    <row r="3829" s="7" customFormat="1" ht="15"/>
    <row r="3830" s="7" customFormat="1" ht="15"/>
    <row r="3831" s="7" customFormat="1" ht="15"/>
    <row r="3832" s="7" customFormat="1" ht="15"/>
    <row r="3833" s="7" customFormat="1" ht="15"/>
    <row r="3834" s="7" customFormat="1" ht="15"/>
    <row r="3835" s="7" customFormat="1" ht="15"/>
    <row r="3836" s="7" customFormat="1" ht="15"/>
    <row r="3837" s="7" customFormat="1" ht="15"/>
    <row r="3838" s="7" customFormat="1" ht="15"/>
    <row r="3839" s="7" customFormat="1" ht="15"/>
    <row r="3840" s="7" customFormat="1" ht="15"/>
    <row r="3841" s="7" customFormat="1" ht="15"/>
    <row r="3842" s="7" customFormat="1" ht="15"/>
    <row r="3843" s="7" customFormat="1" ht="15"/>
    <row r="3844" s="7" customFormat="1" ht="15"/>
    <row r="3845" s="7" customFormat="1" ht="15"/>
    <row r="3846" s="7" customFormat="1" ht="15"/>
    <row r="3847" s="7" customFormat="1" ht="15"/>
    <row r="3848" s="7" customFormat="1" ht="15"/>
    <row r="3849" s="7" customFormat="1" ht="15"/>
    <row r="3850" s="7" customFormat="1" ht="15"/>
    <row r="3851" s="7" customFormat="1" ht="15"/>
    <row r="3852" s="7" customFormat="1" ht="15"/>
    <row r="3853" s="7" customFormat="1" ht="15"/>
    <row r="3854" s="7" customFormat="1" ht="15"/>
    <row r="3855" s="7" customFormat="1" ht="15"/>
    <row r="3856" s="7" customFormat="1" ht="15"/>
    <row r="3857" s="7" customFormat="1" ht="15"/>
    <row r="3858" s="7" customFormat="1" ht="15"/>
    <row r="3859" s="7" customFormat="1" ht="15"/>
    <row r="3860" s="7" customFormat="1" ht="15"/>
    <row r="3861" s="7" customFormat="1" ht="15"/>
    <row r="3862" s="7" customFormat="1" ht="15"/>
    <row r="3863" s="7" customFormat="1" ht="15"/>
    <row r="3864" s="7" customFormat="1" ht="15"/>
    <row r="3865" s="7" customFormat="1" ht="15"/>
    <row r="3866" s="7" customFormat="1" ht="15"/>
    <row r="3867" s="7" customFormat="1" ht="15"/>
    <row r="3868" s="7" customFormat="1" ht="15"/>
    <row r="3869" s="7" customFormat="1" ht="15"/>
    <row r="3870" s="7" customFormat="1" ht="15"/>
    <row r="3871" s="7" customFormat="1" ht="15"/>
    <row r="3872" s="7" customFormat="1" ht="15"/>
    <row r="3873" s="7" customFormat="1" ht="15"/>
    <row r="3874" s="7" customFormat="1" ht="15"/>
    <row r="3875" s="7" customFormat="1" ht="15"/>
    <row r="3876" s="7" customFormat="1" ht="15"/>
    <row r="3877" s="7" customFormat="1" ht="15"/>
    <row r="3878" s="7" customFormat="1" ht="15"/>
    <row r="3879" s="7" customFormat="1" ht="15"/>
    <row r="3880" s="7" customFormat="1" ht="15"/>
    <row r="3881" s="7" customFormat="1" ht="15"/>
    <row r="3882" s="7" customFormat="1" ht="15"/>
    <row r="3883" s="7" customFormat="1" ht="15"/>
    <row r="3884" s="7" customFormat="1" ht="15"/>
    <row r="3885" s="7" customFormat="1" ht="15"/>
    <row r="3886" s="7" customFormat="1" ht="15"/>
    <row r="3887" s="7" customFormat="1" ht="15"/>
    <row r="3888" s="7" customFormat="1" ht="15"/>
    <row r="3889" s="7" customFormat="1" ht="15"/>
    <row r="3890" s="7" customFormat="1" ht="15"/>
    <row r="3891" s="7" customFormat="1" ht="15"/>
    <row r="3892" s="7" customFormat="1" ht="15"/>
    <row r="3893" s="7" customFormat="1" ht="15"/>
    <row r="3894" s="7" customFormat="1" ht="15"/>
    <row r="3895" s="7" customFormat="1" ht="15"/>
    <row r="3896" s="7" customFormat="1" ht="15"/>
    <row r="3897" s="7" customFormat="1" ht="15"/>
    <row r="3898" s="7" customFormat="1" ht="15"/>
    <row r="3899" s="7" customFormat="1" ht="15"/>
    <row r="3900" s="7" customFormat="1" ht="15"/>
    <row r="3901" s="7" customFormat="1" ht="15"/>
    <row r="3902" s="7" customFormat="1" ht="15"/>
    <row r="3903" s="7" customFormat="1" ht="15"/>
    <row r="3904" s="7" customFormat="1" ht="15"/>
    <row r="3905" s="7" customFormat="1" ht="15"/>
    <row r="3906" s="7" customFormat="1" ht="15"/>
    <row r="3907" s="7" customFormat="1" ht="15"/>
    <row r="3908" s="7" customFormat="1" ht="15"/>
    <row r="3909" s="7" customFormat="1" ht="15"/>
    <row r="3910" s="7" customFormat="1" ht="15"/>
    <row r="3911" s="7" customFormat="1" ht="15"/>
    <row r="3912" s="7" customFormat="1" ht="15"/>
    <row r="3913" s="7" customFormat="1" ht="15"/>
    <row r="3914" s="7" customFormat="1" ht="15"/>
    <row r="3915" s="7" customFormat="1" ht="15"/>
    <row r="3916" s="7" customFormat="1" ht="15"/>
    <row r="3917" s="7" customFormat="1" ht="15"/>
    <row r="3918" s="7" customFormat="1" ht="15"/>
    <row r="3919" s="7" customFormat="1" ht="15"/>
    <row r="3920" s="7" customFormat="1" ht="15"/>
    <row r="3921" s="7" customFormat="1" ht="15"/>
    <row r="3922" s="7" customFormat="1" ht="15"/>
    <row r="3923" s="7" customFormat="1" ht="15"/>
    <row r="3924" s="7" customFormat="1" ht="15"/>
    <row r="3925" s="7" customFormat="1" ht="15"/>
    <row r="3926" s="7" customFormat="1" ht="15"/>
    <row r="3927" s="7" customFormat="1" ht="15"/>
    <row r="3928" s="7" customFormat="1" ht="15"/>
    <row r="3929" s="7" customFormat="1" ht="15"/>
    <row r="3930" s="7" customFormat="1" ht="15"/>
    <row r="3931" s="7" customFormat="1" ht="15"/>
    <row r="3932" s="7" customFormat="1" ht="15"/>
    <row r="3933" s="7" customFormat="1" ht="15"/>
    <row r="3934" s="7" customFormat="1" ht="15"/>
    <row r="3935" s="7" customFormat="1" ht="15"/>
    <row r="3936" s="7" customFormat="1" ht="15"/>
    <row r="3937" s="7" customFormat="1" ht="15"/>
    <row r="3938" s="7" customFormat="1" ht="15"/>
    <row r="3939" s="7" customFormat="1" ht="15"/>
    <row r="3940" s="7" customFormat="1" ht="15"/>
    <row r="3941" s="7" customFormat="1" ht="15"/>
    <row r="3942" s="7" customFormat="1" ht="15"/>
    <row r="3943" s="7" customFormat="1" ht="15"/>
    <row r="3944" s="7" customFormat="1" ht="15"/>
    <row r="3945" s="7" customFormat="1" ht="15"/>
    <row r="3946" s="7" customFormat="1" ht="15"/>
    <row r="3947" s="7" customFormat="1" ht="15"/>
    <row r="3948" s="7" customFormat="1" ht="15"/>
    <row r="3949" s="7" customFormat="1" ht="15"/>
    <row r="3950" s="7" customFormat="1" ht="15"/>
    <row r="3951" s="7" customFormat="1" ht="15"/>
    <row r="3952" s="7" customFormat="1" ht="15"/>
    <row r="3953" s="7" customFormat="1" ht="15"/>
    <row r="3954" s="7" customFormat="1" ht="15"/>
    <row r="3955" s="7" customFormat="1" ht="15"/>
    <row r="3956" s="7" customFormat="1" ht="15"/>
    <row r="3957" s="7" customFormat="1" ht="15"/>
    <row r="3958" s="7" customFormat="1" ht="15"/>
    <row r="3959" s="7" customFormat="1" ht="15"/>
    <row r="3960" s="7" customFormat="1" ht="15"/>
    <row r="3961" s="7" customFormat="1" ht="15"/>
    <row r="3962" s="7" customFormat="1" ht="15"/>
    <row r="3963" s="7" customFormat="1" ht="15"/>
    <row r="3964" s="7" customFormat="1" ht="15"/>
    <row r="3965" s="7" customFormat="1" ht="15"/>
    <row r="3966" s="7" customFormat="1" ht="15"/>
    <row r="3967" s="7" customFormat="1" ht="15"/>
    <row r="3968" s="7" customFormat="1" ht="15"/>
    <row r="3969" s="7" customFormat="1" ht="15"/>
    <row r="3970" s="7" customFormat="1" ht="15"/>
    <row r="3971" s="7" customFormat="1" ht="15"/>
    <row r="3972" s="7" customFormat="1" ht="15"/>
    <row r="3973" s="7" customFormat="1" ht="15"/>
    <row r="3974" s="7" customFormat="1" ht="15"/>
    <row r="3975" s="7" customFormat="1" ht="15"/>
    <row r="3976" s="7" customFormat="1" ht="15"/>
    <row r="3977" s="7" customFormat="1" ht="15"/>
    <row r="3978" s="7" customFormat="1" ht="15"/>
    <row r="3979" s="7" customFormat="1" ht="15"/>
    <row r="3980" s="7" customFormat="1" ht="15"/>
    <row r="3981" s="7" customFormat="1" ht="15"/>
    <row r="3982" s="7" customFormat="1" ht="15"/>
    <row r="3983" s="7" customFormat="1" ht="15"/>
    <row r="3984" s="7" customFormat="1" ht="15"/>
    <row r="3985" s="7" customFormat="1" ht="15"/>
    <row r="3986" s="7" customFormat="1" ht="15"/>
    <row r="3987" s="7" customFormat="1" ht="15"/>
    <row r="3988" s="7" customFormat="1" ht="15"/>
    <row r="3989" s="7" customFormat="1" ht="15"/>
    <row r="3990" s="7" customFormat="1" ht="15"/>
    <row r="3991" s="7" customFormat="1" ht="15"/>
    <row r="3992" s="7" customFormat="1" ht="15"/>
    <row r="3993" s="7" customFormat="1" ht="15"/>
    <row r="3994" s="7" customFormat="1" ht="15"/>
    <row r="3995" s="7" customFormat="1" ht="15"/>
    <row r="3996" s="7" customFormat="1" ht="15"/>
    <row r="3997" s="7" customFormat="1" ht="15"/>
    <row r="3998" s="7" customFormat="1" ht="15"/>
    <row r="3999" s="7" customFormat="1" ht="15"/>
    <row r="4000" s="7" customFormat="1" ht="15"/>
    <row r="4001" s="7" customFormat="1" ht="15"/>
    <row r="4002" s="7" customFormat="1" ht="15"/>
    <row r="4003" s="7" customFormat="1" ht="15"/>
    <row r="4004" s="7" customFormat="1" ht="15"/>
    <row r="4005" s="7" customFormat="1" ht="15"/>
    <row r="4006" s="7" customFormat="1" ht="15"/>
    <row r="4007" s="7" customFormat="1" ht="15"/>
    <row r="4008" s="7" customFormat="1" ht="15"/>
    <row r="4009" s="7" customFormat="1" ht="15"/>
    <row r="4010" s="7" customFormat="1" ht="15"/>
    <row r="4011" s="7" customFormat="1" ht="15"/>
    <row r="4012" s="7" customFormat="1" ht="15"/>
    <row r="4013" s="7" customFormat="1" ht="15"/>
    <row r="4014" s="7" customFormat="1" ht="15"/>
    <row r="4015" s="7" customFormat="1" ht="15"/>
    <row r="4016" s="7" customFormat="1" ht="15"/>
    <row r="4017" s="7" customFormat="1" ht="15"/>
    <row r="4018" s="7" customFormat="1" ht="15"/>
    <row r="4019" s="7" customFormat="1" ht="15"/>
  </sheetData>
  <sheetProtection/>
  <mergeCells count="656">
    <mergeCell ref="C75:BU75"/>
    <mergeCell ref="C79:BU79"/>
    <mergeCell ref="C81:BU81"/>
    <mergeCell ref="C82:T82"/>
    <mergeCell ref="C76:T76"/>
    <mergeCell ref="C77:T77"/>
    <mergeCell ref="C78:T78"/>
    <mergeCell ref="C80:T80"/>
    <mergeCell ref="U82:AA82"/>
    <mergeCell ref="AB82:AH82"/>
    <mergeCell ref="A75:B75"/>
    <mergeCell ref="A76:B76"/>
    <mergeCell ref="A77:B77"/>
    <mergeCell ref="A78:B78"/>
    <mergeCell ref="A79:B79"/>
    <mergeCell ref="A80:B80"/>
    <mergeCell ref="AU82:BA82"/>
    <mergeCell ref="BB82:BF82"/>
    <mergeCell ref="BG82:BM82"/>
    <mergeCell ref="BN82:BS82"/>
    <mergeCell ref="A81:B81"/>
    <mergeCell ref="A82:B82"/>
    <mergeCell ref="BT82:BU82"/>
    <mergeCell ref="BN80:BS80"/>
    <mergeCell ref="BT80:BU80"/>
    <mergeCell ref="U80:AA80"/>
    <mergeCell ref="AB80:AH80"/>
    <mergeCell ref="AI80:AM80"/>
    <mergeCell ref="AN80:AT80"/>
    <mergeCell ref="AU80:BA80"/>
    <mergeCell ref="AI82:AM82"/>
    <mergeCell ref="AN82:AT82"/>
    <mergeCell ref="BN77:BS77"/>
    <mergeCell ref="BB80:BF80"/>
    <mergeCell ref="BG80:BM80"/>
    <mergeCell ref="AN78:AT78"/>
    <mergeCell ref="AU78:BA78"/>
    <mergeCell ref="BB78:BF78"/>
    <mergeCell ref="BG78:BM78"/>
    <mergeCell ref="BG76:BM76"/>
    <mergeCell ref="BN78:BS78"/>
    <mergeCell ref="BT78:BU78"/>
    <mergeCell ref="U77:AA77"/>
    <mergeCell ref="AB77:AH77"/>
    <mergeCell ref="AI77:AM77"/>
    <mergeCell ref="AN77:AT77"/>
    <mergeCell ref="AU77:BA77"/>
    <mergeCell ref="BB77:BF77"/>
    <mergeCell ref="BG77:BM77"/>
    <mergeCell ref="BB74:BF74"/>
    <mergeCell ref="BT77:BU77"/>
    <mergeCell ref="BN76:BS76"/>
    <mergeCell ref="BT76:BU76"/>
    <mergeCell ref="U76:AA76"/>
    <mergeCell ref="AB76:AH76"/>
    <mergeCell ref="AI76:AM76"/>
    <mergeCell ref="AN76:AT76"/>
    <mergeCell ref="AU76:BA76"/>
    <mergeCell ref="BB76:BF76"/>
    <mergeCell ref="U74:AA74"/>
    <mergeCell ref="AB74:AH74"/>
    <mergeCell ref="AI74:AM74"/>
    <mergeCell ref="AN74:AT74"/>
    <mergeCell ref="AU74:BA74"/>
    <mergeCell ref="C74:T74"/>
    <mergeCell ref="C62:T62"/>
    <mergeCell ref="C56:T56"/>
    <mergeCell ref="A27:B27"/>
    <mergeCell ref="C27:V27"/>
    <mergeCell ref="W27:AC27"/>
    <mergeCell ref="U114:AM114"/>
    <mergeCell ref="AD27:AI27"/>
    <mergeCell ref="AJ27:AN27"/>
    <mergeCell ref="A28:B28"/>
    <mergeCell ref="C28:V28"/>
    <mergeCell ref="W116:AM116"/>
    <mergeCell ref="U19:BQ19"/>
    <mergeCell ref="AT1:BL1"/>
    <mergeCell ref="AT2:BK2"/>
    <mergeCell ref="AT3:BJ3"/>
    <mergeCell ref="AT4:BS4"/>
    <mergeCell ref="A7:BS7"/>
    <mergeCell ref="A8:BQ8"/>
    <mergeCell ref="H10:O10"/>
    <mergeCell ref="Q10:BS10"/>
    <mergeCell ref="H11:O11"/>
    <mergeCell ref="Q11:BQ11"/>
    <mergeCell ref="H13:O13"/>
    <mergeCell ref="Q13:BQ13"/>
    <mergeCell ref="AJ24:AN24"/>
    <mergeCell ref="H14:O14"/>
    <mergeCell ref="Q14:BQ14"/>
    <mergeCell ref="H16:O16"/>
    <mergeCell ref="Q16:W16"/>
    <mergeCell ref="H17:O17"/>
    <mergeCell ref="Q17:W17"/>
    <mergeCell ref="Z17:BQ17"/>
    <mergeCell ref="BH24:BM24"/>
    <mergeCell ref="BN24:BS24"/>
    <mergeCell ref="BT24:BU24"/>
    <mergeCell ref="A23:B24"/>
    <mergeCell ref="C23:V24"/>
    <mergeCell ref="W23:AN23"/>
    <mergeCell ref="AO23:BG23"/>
    <mergeCell ref="BH23:BU23"/>
    <mergeCell ref="W24:AC24"/>
    <mergeCell ref="AD24:AI24"/>
    <mergeCell ref="AO24:AT24"/>
    <mergeCell ref="AU24:BA24"/>
    <mergeCell ref="BB24:BG24"/>
    <mergeCell ref="AU25:BA25"/>
    <mergeCell ref="BB25:BG25"/>
    <mergeCell ref="BV21:BZ21"/>
    <mergeCell ref="BH25:BM25"/>
    <mergeCell ref="BN25:BS25"/>
    <mergeCell ref="BT25:BU25"/>
    <mergeCell ref="A25:B25"/>
    <mergeCell ref="C25:V25"/>
    <mergeCell ref="W25:AC25"/>
    <mergeCell ref="AD25:AI25"/>
    <mergeCell ref="AJ25:AN25"/>
    <mergeCell ref="AO25:AT25"/>
    <mergeCell ref="AO27:AT27"/>
    <mergeCell ref="AU27:BA27"/>
    <mergeCell ref="BB27:BG27"/>
    <mergeCell ref="BH27:BM27"/>
    <mergeCell ref="BN27:BS27"/>
    <mergeCell ref="BT27:BU27"/>
    <mergeCell ref="W28:AC28"/>
    <mergeCell ref="AD28:AI28"/>
    <mergeCell ref="AJ28:AN28"/>
    <mergeCell ref="AO28:AT28"/>
    <mergeCell ref="AU28:BA28"/>
    <mergeCell ref="BB28:BG28"/>
    <mergeCell ref="BH28:BM28"/>
    <mergeCell ref="BN28:BS28"/>
    <mergeCell ref="BT28:BU28"/>
    <mergeCell ref="F30:G30"/>
    <mergeCell ref="BJ31:BN31"/>
    <mergeCell ref="A32:B32"/>
    <mergeCell ref="C32:V32"/>
    <mergeCell ref="W32:AK32"/>
    <mergeCell ref="AL32:AZ32"/>
    <mergeCell ref="BA32:BO32"/>
    <mergeCell ref="A33:B33"/>
    <mergeCell ref="C33:V33"/>
    <mergeCell ref="W33:AK33"/>
    <mergeCell ref="AL33:AZ33"/>
    <mergeCell ref="BA33:BO33"/>
    <mergeCell ref="A34:B34"/>
    <mergeCell ref="C34:V34"/>
    <mergeCell ref="W34:AK34"/>
    <mergeCell ref="AL34:AZ34"/>
    <mergeCell ref="BA34:BO34"/>
    <mergeCell ref="A35:B35"/>
    <mergeCell ref="C35:V35"/>
    <mergeCell ref="W35:AK35"/>
    <mergeCell ref="AL35:AZ35"/>
    <mergeCell ref="BA35:BO35"/>
    <mergeCell ref="A36:B36"/>
    <mergeCell ref="C36:V36"/>
    <mergeCell ref="W36:AK36"/>
    <mergeCell ref="AL36:AZ36"/>
    <mergeCell ref="BA36:BO36"/>
    <mergeCell ref="A37:B37"/>
    <mergeCell ref="C37:V37"/>
    <mergeCell ref="W37:AK37"/>
    <mergeCell ref="AL37:AZ37"/>
    <mergeCell ref="BA37:BO37"/>
    <mergeCell ref="A38:B38"/>
    <mergeCell ref="C38:V38"/>
    <mergeCell ref="W38:AK38"/>
    <mergeCell ref="AL38:AZ38"/>
    <mergeCell ref="BA38:BO38"/>
    <mergeCell ref="A39:B39"/>
    <mergeCell ref="C39:V39"/>
    <mergeCell ref="W39:AK39"/>
    <mergeCell ref="AL39:AZ39"/>
    <mergeCell ref="BA39:BO39"/>
    <mergeCell ref="A40:B40"/>
    <mergeCell ref="C40:V40"/>
    <mergeCell ref="W40:AK40"/>
    <mergeCell ref="AL40:AZ40"/>
    <mergeCell ref="BA40:BO40"/>
    <mergeCell ref="A41:B41"/>
    <mergeCell ref="C41:V41"/>
    <mergeCell ref="W41:AK41"/>
    <mergeCell ref="AL41:AZ41"/>
    <mergeCell ref="BA41:BO41"/>
    <mergeCell ref="A42:B42"/>
    <mergeCell ref="C42:V42"/>
    <mergeCell ref="W42:AK42"/>
    <mergeCell ref="AL42:AZ42"/>
    <mergeCell ref="BA42:BO42"/>
    <mergeCell ref="A43:B43"/>
    <mergeCell ref="C43:V43"/>
    <mergeCell ref="W43:AK43"/>
    <mergeCell ref="AL43:AZ43"/>
    <mergeCell ref="BA43:BO43"/>
    <mergeCell ref="A44:B44"/>
    <mergeCell ref="C44:V44"/>
    <mergeCell ref="W44:AK44"/>
    <mergeCell ref="AL44:AZ44"/>
    <mergeCell ref="BA44:BO44"/>
    <mergeCell ref="A45:B45"/>
    <mergeCell ref="C45:V45"/>
    <mergeCell ref="W45:AK45"/>
    <mergeCell ref="AL45:AZ45"/>
    <mergeCell ref="BA45:BO45"/>
    <mergeCell ref="A46:B46"/>
    <mergeCell ref="C46:V46"/>
    <mergeCell ref="W46:AK46"/>
    <mergeCell ref="AL46:AZ46"/>
    <mergeCell ref="BA46:BO46"/>
    <mergeCell ref="A47:B47"/>
    <mergeCell ref="C47:V47"/>
    <mergeCell ref="W47:AK47"/>
    <mergeCell ref="AL47:AZ47"/>
    <mergeCell ref="BA47:BO47"/>
    <mergeCell ref="A48:B48"/>
    <mergeCell ref="C48:V48"/>
    <mergeCell ref="W48:AK48"/>
    <mergeCell ref="AL48:AZ48"/>
    <mergeCell ref="BA48:BO48"/>
    <mergeCell ref="F50:G50"/>
    <mergeCell ref="A52:B53"/>
    <mergeCell ref="C52:T53"/>
    <mergeCell ref="U52:AM52"/>
    <mergeCell ref="AN52:BF52"/>
    <mergeCell ref="BG52:BU52"/>
    <mergeCell ref="U53:AA53"/>
    <mergeCell ref="AB53:AH53"/>
    <mergeCell ref="AI53:AM53"/>
    <mergeCell ref="AN53:AT53"/>
    <mergeCell ref="AU53:BA53"/>
    <mergeCell ref="BB53:BF53"/>
    <mergeCell ref="BG53:BM53"/>
    <mergeCell ref="BN53:BS53"/>
    <mergeCell ref="BT53:BU53"/>
    <mergeCell ref="A54:B54"/>
    <mergeCell ref="C54:BU54"/>
    <mergeCell ref="A57:B57"/>
    <mergeCell ref="C57:BU57"/>
    <mergeCell ref="A55:B55"/>
    <mergeCell ref="C55:BU55"/>
    <mergeCell ref="A56:B56"/>
    <mergeCell ref="U56:AA56"/>
    <mergeCell ref="AB56:AH56"/>
    <mergeCell ref="AB58:AH58"/>
    <mergeCell ref="AI58:AM58"/>
    <mergeCell ref="AN58:AT58"/>
    <mergeCell ref="BG56:BM56"/>
    <mergeCell ref="BN56:BS56"/>
    <mergeCell ref="BT56:BU56"/>
    <mergeCell ref="AI56:AM56"/>
    <mergeCell ref="AN56:AT56"/>
    <mergeCell ref="AU56:BA56"/>
    <mergeCell ref="BB56:BF56"/>
    <mergeCell ref="AU58:BA58"/>
    <mergeCell ref="BB58:BF58"/>
    <mergeCell ref="BG58:BM58"/>
    <mergeCell ref="BN58:BS58"/>
    <mergeCell ref="BT58:BU58"/>
    <mergeCell ref="A59:B59"/>
    <mergeCell ref="C59:BU59"/>
    <mergeCell ref="A58:B58"/>
    <mergeCell ref="C58:T58"/>
    <mergeCell ref="U58:AA58"/>
    <mergeCell ref="BT60:BU60"/>
    <mergeCell ref="A61:B61"/>
    <mergeCell ref="C61:BU61"/>
    <mergeCell ref="A60:B60"/>
    <mergeCell ref="C60:T60"/>
    <mergeCell ref="U60:AA60"/>
    <mergeCell ref="AB60:AH60"/>
    <mergeCell ref="AI60:AM60"/>
    <mergeCell ref="AN60:AT60"/>
    <mergeCell ref="AN62:AT62"/>
    <mergeCell ref="BG62:BM62"/>
    <mergeCell ref="AU60:BA60"/>
    <mergeCell ref="BB60:BF60"/>
    <mergeCell ref="BG60:BM60"/>
    <mergeCell ref="BN60:BS60"/>
    <mergeCell ref="A64:B64"/>
    <mergeCell ref="C64:BU64"/>
    <mergeCell ref="AU62:BA62"/>
    <mergeCell ref="BB62:BF62"/>
    <mergeCell ref="BN62:BS62"/>
    <mergeCell ref="BT62:BU62"/>
    <mergeCell ref="A62:B62"/>
    <mergeCell ref="U62:AA62"/>
    <mergeCell ref="AB62:AH62"/>
    <mergeCell ref="AI62:AM62"/>
    <mergeCell ref="A65:B65"/>
    <mergeCell ref="C65:T65"/>
    <mergeCell ref="U65:AA65"/>
    <mergeCell ref="AB65:AH65"/>
    <mergeCell ref="AI65:AM65"/>
    <mergeCell ref="AN65:AT65"/>
    <mergeCell ref="AU65:BA65"/>
    <mergeCell ref="BB65:BF65"/>
    <mergeCell ref="BG65:BM65"/>
    <mergeCell ref="BN65:BS65"/>
    <mergeCell ref="BT65:BU65"/>
    <mergeCell ref="A66:B66"/>
    <mergeCell ref="C66:T66"/>
    <mergeCell ref="U66:AA66"/>
    <mergeCell ref="AB66:AH66"/>
    <mergeCell ref="AI66:AM66"/>
    <mergeCell ref="AN66:AT66"/>
    <mergeCell ref="AU66:BA66"/>
    <mergeCell ref="BB66:BF66"/>
    <mergeCell ref="BG66:BM66"/>
    <mergeCell ref="BN66:BS66"/>
    <mergeCell ref="BT66:BU66"/>
    <mergeCell ref="A67:B67"/>
    <mergeCell ref="C67:E67"/>
    <mergeCell ref="F67:G67"/>
    <mergeCell ref="H67:BU67"/>
    <mergeCell ref="A68:B68"/>
    <mergeCell ref="C68:T68"/>
    <mergeCell ref="U68:AA68"/>
    <mergeCell ref="AB68:AH68"/>
    <mergeCell ref="AI68:AM68"/>
    <mergeCell ref="AN68:AT68"/>
    <mergeCell ref="AU68:BA68"/>
    <mergeCell ref="BB68:BF68"/>
    <mergeCell ref="BG68:BM68"/>
    <mergeCell ref="BN68:BS68"/>
    <mergeCell ref="BT68:BU68"/>
    <mergeCell ref="A69:B70"/>
    <mergeCell ref="C69:T70"/>
    <mergeCell ref="U69:AM69"/>
    <mergeCell ref="AN69:BF69"/>
    <mergeCell ref="BG69:BU69"/>
    <mergeCell ref="U70:AA70"/>
    <mergeCell ref="AB70:AH70"/>
    <mergeCell ref="AI70:AM70"/>
    <mergeCell ref="AN70:AT70"/>
    <mergeCell ref="AU70:BA70"/>
    <mergeCell ref="BB70:BF70"/>
    <mergeCell ref="A71:B71"/>
    <mergeCell ref="C71:T71"/>
    <mergeCell ref="U71:AA71"/>
    <mergeCell ref="AB71:AH71"/>
    <mergeCell ref="AI71:AM71"/>
    <mergeCell ref="AN71:AT71"/>
    <mergeCell ref="A73:B73"/>
    <mergeCell ref="C73:T73"/>
    <mergeCell ref="U73:AA73"/>
    <mergeCell ref="AB73:AH73"/>
    <mergeCell ref="AI73:AM73"/>
    <mergeCell ref="AN73:AT73"/>
    <mergeCell ref="H104:BU104"/>
    <mergeCell ref="BN105:BS105"/>
    <mergeCell ref="BT105:BU105"/>
    <mergeCell ref="BG71:BM71"/>
    <mergeCell ref="BN71:BS71"/>
    <mergeCell ref="AU73:BA73"/>
    <mergeCell ref="BB73:BF73"/>
    <mergeCell ref="BG73:BM73"/>
    <mergeCell ref="BN73:BS73"/>
    <mergeCell ref="BT73:BU73"/>
    <mergeCell ref="A74:B74"/>
    <mergeCell ref="BG74:BM74"/>
    <mergeCell ref="A105:B105"/>
    <mergeCell ref="F105:AM105"/>
    <mergeCell ref="AN105:AT105"/>
    <mergeCell ref="BN85:BS85"/>
    <mergeCell ref="A86:C86"/>
    <mergeCell ref="A104:B104"/>
    <mergeCell ref="C104:E104"/>
    <mergeCell ref="F104:G104"/>
    <mergeCell ref="U106:AA106"/>
    <mergeCell ref="AB106:AH106"/>
    <mergeCell ref="AI106:AM106"/>
    <mergeCell ref="AN106:AT106"/>
    <mergeCell ref="BG105:BM105"/>
    <mergeCell ref="U78:AA78"/>
    <mergeCell ref="AB78:AH78"/>
    <mergeCell ref="AI78:AM78"/>
    <mergeCell ref="AU105:BA105"/>
    <mergeCell ref="BB105:BF105"/>
    <mergeCell ref="AU106:BA106"/>
    <mergeCell ref="BB106:BF106"/>
    <mergeCell ref="BG106:BM106"/>
    <mergeCell ref="BN106:BS106"/>
    <mergeCell ref="BT106:BU106"/>
    <mergeCell ref="A107:B107"/>
    <mergeCell ref="F107:G107"/>
    <mergeCell ref="H107:BU107"/>
    <mergeCell ref="A106:B106"/>
    <mergeCell ref="C106:T106"/>
    <mergeCell ref="A108:B108"/>
    <mergeCell ref="F108:AM108"/>
    <mergeCell ref="AN108:AT108"/>
    <mergeCell ref="AU108:BA108"/>
    <mergeCell ref="BB108:BF108"/>
    <mergeCell ref="BG108:BM108"/>
    <mergeCell ref="BN108:BS108"/>
    <mergeCell ref="BT108:BU108"/>
    <mergeCell ref="A109:B109"/>
    <mergeCell ref="U109:AA109"/>
    <mergeCell ref="AB109:AH109"/>
    <mergeCell ref="AI109:AM109"/>
    <mergeCell ref="AN109:AT109"/>
    <mergeCell ref="AU109:BA109"/>
    <mergeCell ref="BB109:BF109"/>
    <mergeCell ref="BG109:BM109"/>
    <mergeCell ref="BN109:BS109"/>
    <mergeCell ref="BT109:BU109"/>
    <mergeCell ref="A110:B110"/>
    <mergeCell ref="H110:T110"/>
    <mergeCell ref="U110:AA110"/>
    <mergeCell ref="AB110:AH110"/>
    <mergeCell ref="AI110:AM110"/>
    <mergeCell ref="AN110:AT110"/>
    <mergeCell ref="AU110:BA110"/>
    <mergeCell ref="BB110:BF110"/>
    <mergeCell ref="A111:B111"/>
    <mergeCell ref="H111:T111"/>
    <mergeCell ref="AN111:AT111"/>
    <mergeCell ref="AU111:BA111"/>
    <mergeCell ref="BB111:BF111"/>
    <mergeCell ref="BG111:BM111"/>
    <mergeCell ref="BG112:BM112"/>
    <mergeCell ref="BN112:BS112"/>
    <mergeCell ref="BT112:BU112"/>
    <mergeCell ref="U111:AM111"/>
    <mergeCell ref="BG110:BM110"/>
    <mergeCell ref="BN110:BS110"/>
    <mergeCell ref="BT110:BU110"/>
    <mergeCell ref="BN111:BS111"/>
    <mergeCell ref="AU113:BA113"/>
    <mergeCell ref="BB113:BF113"/>
    <mergeCell ref="BG113:BM113"/>
    <mergeCell ref="U113:AM113"/>
    <mergeCell ref="BT111:BU111"/>
    <mergeCell ref="A112:B112"/>
    <mergeCell ref="F112:AM112"/>
    <mergeCell ref="AN112:AT112"/>
    <mergeCell ref="AU112:BA112"/>
    <mergeCell ref="BB112:BF112"/>
    <mergeCell ref="BT113:BU113"/>
    <mergeCell ref="A114:B114"/>
    <mergeCell ref="F114:T114"/>
    <mergeCell ref="AN114:AT114"/>
    <mergeCell ref="BG114:BM114"/>
    <mergeCell ref="BN114:BS114"/>
    <mergeCell ref="BT114:BU114"/>
    <mergeCell ref="A113:B113"/>
    <mergeCell ref="F113:T113"/>
    <mergeCell ref="AN113:AT113"/>
    <mergeCell ref="A115:B115"/>
    <mergeCell ref="F115:AM115"/>
    <mergeCell ref="AN115:AT115"/>
    <mergeCell ref="AU115:BA115"/>
    <mergeCell ref="BB115:BF115"/>
    <mergeCell ref="BG115:BM115"/>
    <mergeCell ref="BN115:BS115"/>
    <mergeCell ref="BT115:BU115"/>
    <mergeCell ref="A116:B116"/>
    <mergeCell ref="F116:V116"/>
    <mergeCell ref="AN116:AT116"/>
    <mergeCell ref="AU116:BA116"/>
    <mergeCell ref="BB116:BF116"/>
    <mergeCell ref="BG116:BM116"/>
    <mergeCell ref="BN116:BS116"/>
    <mergeCell ref="BT116:BU116"/>
    <mergeCell ref="A117:B117"/>
    <mergeCell ref="F117:AM117"/>
    <mergeCell ref="AN117:AT117"/>
    <mergeCell ref="AU117:BA117"/>
    <mergeCell ref="BB117:BF117"/>
    <mergeCell ref="BG117:BM117"/>
    <mergeCell ref="A118:B118"/>
    <mergeCell ref="U118:AA118"/>
    <mergeCell ref="AB118:AH118"/>
    <mergeCell ref="AI118:AM118"/>
    <mergeCell ref="AN118:AT118"/>
    <mergeCell ref="AU118:BA118"/>
    <mergeCell ref="BG119:BM119"/>
    <mergeCell ref="BN117:BS117"/>
    <mergeCell ref="BT117:BU117"/>
    <mergeCell ref="BB118:BF118"/>
    <mergeCell ref="BG118:BM118"/>
    <mergeCell ref="BN119:BS119"/>
    <mergeCell ref="BT119:BU119"/>
    <mergeCell ref="Z16:BS16"/>
    <mergeCell ref="BN118:BS118"/>
    <mergeCell ref="BT118:BU118"/>
    <mergeCell ref="A119:B119"/>
    <mergeCell ref="C119:T119"/>
    <mergeCell ref="U119:AA119"/>
    <mergeCell ref="AB119:AH119"/>
    <mergeCell ref="AI119:AT119"/>
    <mergeCell ref="AU119:BA119"/>
    <mergeCell ref="BB119:BF119"/>
    <mergeCell ref="BT71:BU71"/>
    <mergeCell ref="BB71:BF71"/>
    <mergeCell ref="AU71:BA71"/>
    <mergeCell ref="BG70:BM70"/>
    <mergeCell ref="BN70:BS70"/>
    <mergeCell ref="BT70:BU70"/>
    <mergeCell ref="A26:B26"/>
    <mergeCell ref="F84:G84"/>
    <mergeCell ref="H84:BU84"/>
    <mergeCell ref="A85:C85"/>
    <mergeCell ref="D85:Y85"/>
    <mergeCell ref="Z85:AJ85"/>
    <mergeCell ref="AK85:AU85"/>
    <mergeCell ref="AV85:BD85"/>
    <mergeCell ref="BE85:BM85"/>
    <mergeCell ref="A72:B72"/>
    <mergeCell ref="Z86:AJ86"/>
    <mergeCell ref="AK86:AU86"/>
    <mergeCell ref="AV86:BD86"/>
    <mergeCell ref="BE86:BM86"/>
    <mergeCell ref="BN86:BS86"/>
    <mergeCell ref="C26:BU26"/>
    <mergeCell ref="BN74:BS74"/>
    <mergeCell ref="BT74:BU74"/>
    <mergeCell ref="BT85:BU85"/>
    <mergeCell ref="C72:BU72"/>
    <mergeCell ref="BT86:BU86"/>
    <mergeCell ref="A87:C87"/>
    <mergeCell ref="D87:Y87"/>
    <mergeCell ref="Z87:AJ87"/>
    <mergeCell ref="AK87:AU87"/>
    <mergeCell ref="AV87:BD87"/>
    <mergeCell ref="BE87:BM87"/>
    <mergeCell ref="BN87:BS87"/>
    <mergeCell ref="BT87:BU87"/>
    <mergeCell ref="D86:Y86"/>
    <mergeCell ref="A88:C88"/>
    <mergeCell ref="D88:Y88"/>
    <mergeCell ref="Z88:AJ88"/>
    <mergeCell ref="AK88:AU88"/>
    <mergeCell ref="AV88:BD88"/>
    <mergeCell ref="BE88:BM88"/>
    <mergeCell ref="BN88:BS88"/>
    <mergeCell ref="BT88:BU88"/>
    <mergeCell ref="A89:C89"/>
    <mergeCell ref="D89:Y89"/>
    <mergeCell ref="Z89:AJ89"/>
    <mergeCell ref="AK89:AU89"/>
    <mergeCell ref="AV89:BD89"/>
    <mergeCell ref="BE89:BM89"/>
    <mergeCell ref="BN89:BS89"/>
    <mergeCell ref="BT89:BU89"/>
    <mergeCell ref="A90:C90"/>
    <mergeCell ref="D90:Y90"/>
    <mergeCell ref="Z90:AJ90"/>
    <mergeCell ref="AK90:AU90"/>
    <mergeCell ref="AV90:BD90"/>
    <mergeCell ref="BE90:BM90"/>
    <mergeCell ref="BN90:BS90"/>
    <mergeCell ref="BT90:BU90"/>
    <mergeCell ref="A91:C91"/>
    <mergeCell ref="D91:Y91"/>
    <mergeCell ref="Z91:AJ91"/>
    <mergeCell ref="AK91:AU91"/>
    <mergeCell ref="AV91:BD91"/>
    <mergeCell ref="BE91:BM91"/>
    <mergeCell ref="BN91:BS91"/>
    <mergeCell ref="BT91:BU91"/>
    <mergeCell ref="A92:C92"/>
    <mergeCell ref="D92:Y92"/>
    <mergeCell ref="Z92:AJ92"/>
    <mergeCell ref="AK92:AU92"/>
    <mergeCell ref="AV92:BD92"/>
    <mergeCell ref="BE92:BM92"/>
    <mergeCell ref="BN92:BS92"/>
    <mergeCell ref="BT92:BU92"/>
    <mergeCell ref="A93:C93"/>
    <mergeCell ref="D93:Y93"/>
    <mergeCell ref="Z93:AJ93"/>
    <mergeCell ref="AK93:AU93"/>
    <mergeCell ref="AV93:BD93"/>
    <mergeCell ref="BE93:BM93"/>
    <mergeCell ref="BN93:BS93"/>
    <mergeCell ref="BT93:BU93"/>
    <mergeCell ref="A94:C94"/>
    <mergeCell ref="D94:Y94"/>
    <mergeCell ref="Z94:AJ94"/>
    <mergeCell ref="AK94:AU94"/>
    <mergeCell ref="AV94:BD94"/>
    <mergeCell ref="BE94:BM94"/>
    <mergeCell ref="BN94:BS94"/>
    <mergeCell ref="BT94:BU94"/>
    <mergeCell ref="A95:C95"/>
    <mergeCell ref="D95:Y95"/>
    <mergeCell ref="Z95:AJ95"/>
    <mergeCell ref="AK95:AU95"/>
    <mergeCell ref="AV95:BD95"/>
    <mergeCell ref="BE95:BM95"/>
    <mergeCell ref="BN95:BS95"/>
    <mergeCell ref="BT95:BU95"/>
    <mergeCell ref="A96:C96"/>
    <mergeCell ref="D96:Y96"/>
    <mergeCell ref="Z96:AJ96"/>
    <mergeCell ref="AK96:AU96"/>
    <mergeCell ref="AV96:BD96"/>
    <mergeCell ref="BE96:BM96"/>
    <mergeCell ref="BN96:BS96"/>
    <mergeCell ref="BT96:BU96"/>
    <mergeCell ref="A97:C97"/>
    <mergeCell ref="D97:Y97"/>
    <mergeCell ref="Z97:AJ97"/>
    <mergeCell ref="AK97:AU97"/>
    <mergeCell ref="AV97:BD97"/>
    <mergeCell ref="BE97:BM97"/>
    <mergeCell ref="BN97:BS97"/>
    <mergeCell ref="BT97:BU97"/>
    <mergeCell ref="A98:C98"/>
    <mergeCell ref="D98:Y98"/>
    <mergeCell ref="Z98:AJ98"/>
    <mergeCell ref="AK98:AU98"/>
    <mergeCell ref="AV98:BD98"/>
    <mergeCell ref="BE98:BM98"/>
    <mergeCell ref="BN98:BS98"/>
    <mergeCell ref="BT98:BU98"/>
    <mergeCell ref="A99:C99"/>
    <mergeCell ref="D99:Y99"/>
    <mergeCell ref="Z99:AJ99"/>
    <mergeCell ref="AK99:AU99"/>
    <mergeCell ref="AV99:BD99"/>
    <mergeCell ref="BE99:BM99"/>
    <mergeCell ref="BN99:BS99"/>
    <mergeCell ref="BT99:BU99"/>
    <mergeCell ref="A100:C100"/>
    <mergeCell ref="D100:Y100"/>
    <mergeCell ref="Z100:AJ100"/>
    <mergeCell ref="AK100:AU100"/>
    <mergeCell ref="AV100:BD100"/>
    <mergeCell ref="BE100:BM100"/>
    <mergeCell ref="BN100:BS100"/>
    <mergeCell ref="BT100:BU100"/>
    <mergeCell ref="A101:C101"/>
    <mergeCell ref="D101:Y101"/>
    <mergeCell ref="Z101:AJ101"/>
    <mergeCell ref="AK101:AU101"/>
    <mergeCell ref="AV101:BD101"/>
    <mergeCell ref="BE101:BM101"/>
    <mergeCell ref="BN101:BS101"/>
    <mergeCell ref="BT101:BU101"/>
    <mergeCell ref="AU114:BF114"/>
    <mergeCell ref="BN102:BS102"/>
    <mergeCell ref="BT102:BU102"/>
    <mergeCell ref="A102:C102"/>
    <mergeCell ref="D102:Y102"/>
    <mergeCell ref="Z102:AJ102"/>
    <mergeCell ref="AK102:AU102"/>
    <mergeCell ref="AV102:BD102"/>
    <mergeCell ref="BE102:BM102"/>
    <mergeCell ref="BN113:BS113"/>
  </mergeCells>
  <printOptions/>
  <pageMargins left="0.3937007874015748" right="0.31496062992125984" top="0.5118110236220472" bottom="0.35433070866141736" header="0.31496062992125984" footer="0.31496062992125984"/>
  <pageSetup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Z131"/>
  <sheetViews>
    <sheetView zoomScalePageLayoutView="0" workbookViewId="0" topLeftCell="A17">
      <selection activeCell="A1" sqref="A1:BU132"/>
    </sheetView>
  </sheetViews>
  <sheetFormatPr defaultColWidth="9.140625" defaultRowHeight="12.75"/>
  <cols>
    <col min="1" max="2" width="2.00390625" style="1" customWidth="1"/>
    <col min="3" max="3" width="7.00390625" style="1" customWidth="1"/>
    <col min="4" max="4" width="9.00390625" style="1" customWidth="1"/>
    <col min="5" max="21" width="2.00390625" style="1" customWidth="1"/>
    <col min="22" max="22" width="2.28125" style="1" customWidth="1"/>
    <col min="23" max="24" width="2.00390625" style="1" customWidth="1"/>
    <col min="25" max="25" width="3.8515625" style="1" customWidth="1"/>
    <col min="26" max="28" width="2.00390625" style="1" customWidth="1"/>
    <col min="29" max="29" width="4.00390625" style="1" customWidth="1"/>
    <col min="30" max="32" width="2.00390625" style="1" customWidth="1"/>
    <col min="33" max="33" width="4.00390625" style="1" customWidth="1"/>
    <col min="34" max="36" width="2.00390625" style="1" customWidth="1"/>
    <col min="37" max="37" width="2.8515625" style="1" customWidth="1"/>
    <col min="38" max="38" width="2.00390625" style="1" customWidth="1"/>
    <col min="39" max="39" width="3.140625" style="1" customWidth="1"/>
    <col min="40" max="40" width="2.00390625" style="1" customWidth="1"/>
    <col min="41" max="41" width="4.140625" style="1" customWidth="1"/>
    <col min="42" max="44" width="2.00390625" style="1" customWidth="1"/>
    <col min="45" max="45" width="4.00390625" style="1" customWidth="1"/>
    <col min="46" max="48" width="2.00390625" style="1" customWidth="1"/>
    <col min="49" max="49" width="4.140625" style="1" customWidth="1"/>
    <col min="50" max="51" width="2.00390625" style="1" customWidth="1"/>
    <col min="52" max="52" width="3.00390625" style="1" customWidth="1"/>
    <col min="53" max="53" width="2.140625" style="1" customWidth="1"/>
    <col min="54" max="54" width="2.00390625" style="1" customWidth="1"/>
    <col min="55" max="55" width="2.7109375" style="1" customWidth="1"/>
    <col min="56" max="56" width="2.00390625" style="1" customWidth="1"/>
    <col min="57" max="57" width="4.140625" style="1" customWidth="1"/>
    <col min="58" max="60" width="2.00390625" style="1" customWidth="1"/>
    <col min="61" max="61" width="4.00390625" style="1" customWidth="1"/>
    <col min="62" max="64" width="2.00390625" style="1" customWidth="1"/>
    <col min="65" max="65" width="4.140625" style="1" customWidth="1"/>
    <col min="66" max="68" width="2.00390625" style="1" customWidth="1"/>
    <col min="69" max="69" width="4.140625" style="1" customWidth="1"/>
    <col min="70" max="70" width="2.00390625" style="1" customWidth="1"/>
    <col min="71" max="71" width="2.8515625" style="1" customWidth="1"/>
    <col min="72" max="72" width="7.421875" style="1" customWidth="1"/>
    <col min="73" max="16384" width="9.140625" style="1" customWidth="1"/>
  </cols>
  <sheetData>
    <row r="1" spans="46:64" ht="15">
      <c r="AT1" s="163" t="s">
        <v>150</v>
      </c>
      <c r="AU1" s="163"/>
      <c r="AV1" s="163"/>
      <c r="AW1" s="163"/>
      <c r="AX1" s="163"/>
      <c r="AY1" s="163"/>
      <c r="AZ1" s="163"/>
      <c r="BA1" s="163"/>
      <c r="BB1" s="163"/>
      <c r="BC1" s="163"/>
      <c r="BD1" s="163"/>
      <c r="BE1" s="163"/>
      <c r="BF1" s="163"/>
      <c r="BG1" s="163"/>
      <c r="BH1" s="163"/>
      <c r="BI1" s="163"/>
      <c r="BJ1" s="163"/>
      <c r="BK1" s="163"/>
      <c r="BL1" s="163"/>
    </row>
    <row r="2" spans="46:71" ht="15">
      <c r="AT2" s="164" t="s">
        <v>151</v>
      </c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164"/>
      <c r="BL2" s="38"/>
      <c r="BM2" s="25"/>
      <c r="BN2" s="25"/>
      <c r="BO2" s="25"/>
      <c r="BP2" s="25"/>
      <c r="BQ2" s="25"/>
      <c r="BR2" s="25"/>
      <c r="BS2" s="25"/>
    </row>
    <row r="3" spans="46:71" ht="15">
      <c r="AT3" s="164" t="s">
        <v>152</v>
      </c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38"/>
      <c r="BL3" s="38"/>
      <c r="BM3" s="25"/>
      <c r="BN3" s="25"/>
      <c r="BO3" s="25"/>
      <c r="BP3" s="25"/>
      <c r="BQ3" s="25"/>
      <c r="BR3" s="25"/>
      <c r="BS3" s="25"/>
    </row>
    <row r="4" spans="46:71" ht="15" customHeight="1" hidden="1">
      <c r="AT4" s="154" t="s">
        <v>35</v>
      </c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</row>
    <row r="5" spans="46:71" ht="12" customHeight="1"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</row>
    <row r="6" spans="1:73" ht="1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58"/>
      <c r="BU6" s="58"/>
    </row>
    <row r="7" spans="1:71" ht="1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</row>
    <row r="8" spans="1:78" ht="15">
      <c r="A8" s="155" t="s">
        <v>118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34"/>
      <c r="BU8" s="34"/>
      <c r="BV8" s="34"/>
      <c r="BW8" s="34"/>
      <c r="BX8" s="34"/>
      <c r="BY8" s="34"/>
      <c r="BZ8" s="34"/>
    </row>
    <row r="9" spans="1:78" ht="15">
      <c r="A9" s="166" t="s">
        <v>241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  <c r="BI9" s="166"/>
      <c r="BJ9" s="166"/>
      <c r="BK9" s="166"/>
      <c r="BL9" s="166"/>
      <c r="BM9" s="166"/>
      <c r="BN9" s="166"/>
      <c r="BO9" s="166"/>
      <c r="BP9" s="166"/>
      <c r="BQ9" s="166"/>
      <c r="BR9" s="59"/>
      <c r="BS9" s="59"/>
      <c r="BT9" s="40"/>
      <c r="BU9" s="40"/>
      <c r="BV9" s="40"/>
      <c r="BW9" s="40"/>
      <c r="BX9" s="40"/>
      <c r="BY9" s="40"/>
      <c r="BZ9" s="40"/>
    </row>
    <row r="10" spans="1:71" ht="1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</row>
    <row r="11" spans="1:71" ht="15" customHeight="1">
      <c r="A11" s="27"/>
      <c r="B11" s="27"/>
      <c r="C11" s="27"/>
      <c r="D11" s="27"/>
      <c r="E11" s="27"/>
      <c r="F11" s="27" t="s">
        <v>0</v>
      </c>
      <c r="G11" s="27"/>
      <c r="H11" s="156" t="s">
        <v>105</v>
      </c>
      <c r="I11" s="156"/>
      <c r="J11" s="156"/>
      <c r="K11" s="156"/>
      <c r="L11" s="156"/>
      <c r="M11" s="156"/>
      <c r="N11" s="156"/>
      <c r="O11" s="156"/>
      <c r="P11" s="27"/>
      <c r="Q11" s="157" t="s">
        <v>44</v>
      </c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</row>
    <row r="12" spans="1:71" ht="15">
      <c r="A12" s="27"/>
      <c r="B12" s="27"/>
      <c r="C12" s="27"/>
      <c r="D12" s="27"/>
      <c r="E12" s="27"/>
      <c r="F12" s="27"/>
      <c r="G12" s="27"/>
      <c r="H12" s="149" t="s">
        <v>11</v>
      </c>
      <c r="I12" s="149"/>
      <c r="J12" s="149"/>
      <c r="K12" s="149"/>
      <c r="L12" s="149"/>
      <c r="M12" s="149"/>
      <c r="N12" s="149"/>
      <c r="O12" s="149"/>
      <c r="P12" s="29"/>
      <c r="Q12" s="149" t="s">
        <v>1</v>
      </c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  <c r="BI12" s="149"/>
      <c r="BJ12" s="149"/>
      <c r="BK12" s="149"/>
      <c r="BL12" s="149"/>
      <c r="BM12" s="149"/>
      <c r="BN12" s="149"/>
      <c r="BO12" s="149"/>
      <c r="BP12" s="149"/>
      <c r="BQ12" s="149"/>
      <c r="BR12" s="27"/>
      <c r="BS12" s="27"/>
    </row>
    <row r="13" spans="1:71" ht="9.7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</row>
    <row r="14" spans="1:71" ht="15" customHeight="1">
      <c r="A14" s="27"/>
      <c r="B14" s="27"/>
      <c r="C14" s="27"/>
      <c r="D14" s="27"/>
      <c r="E14" s="27"/>
      <c r="F14" s="27" t="s">
        <v>2</v>
      </c>
      <c r="G14" s="27"/>
      <c r="H14" s="152" t="s">
        <v>45</v>
      </c>
      <c r="I14" s="152"/>
      <c r="J14" s="152"/>
      <c r="K14" s="152"/>
      <c r="L14" s="152"/>
      <c r="M14" s="152"/>
      <c r="N14" s="152"/>
      <c r="O14" s="152"/>
      <c r="P14" s="27"/>
      <c r="Q14" s="293" t="s">
        <v>44</v>
      </c>
      <c r="R14" s="293"/>
      <c r="S14" s="293"/>
      <c r="T14" s="293"/>
      <c r="U14" s="293"/>
      <c r="V14" s="293"/>
      <c r="W14" s="293"/>
      <c r="X14" s="293"/>
      <c r="Y14" s="293"/>
      <c r="Z14" s="293"/>
      <c r="AA14" s="293"/>
      <c r="AB14" s="293"/>
      <c r="AC14" s="293"/>
      <c r="AD14" s="293"/>
      <c r="AE14" s="293"/>
      <c r="AF14" s="293"/>
      <c r="AG14" s="293"/>
      <c r="AH14" s="293"/>
      <c r="AI14" s="293"/>
      <c r="AJ14" s="293"/>
      <c r="AK14" s="293"/>
      <c r="AL14" s="293"/>
      <c r="AM14" s="293"/>
      <c r="AN14" s="293"/>
      <c r="AO14" s="293"/>
      <c r="AP14" s="293"/>
      <c r="AQ14" s="293"/>
      <c r="AR14" s="293"/>
      <c r="AS14" s="293"/>
      <c r="AT14" s="293"/>
      <c r="AU14" s="293"/>
      <c r="AV14" s="293"/>
      <c r="AW14" s="293"/>
      <c r="AX14" s="293"/>
      <c r="AY14" s="293"/>
      <c r="AZ14" s="293"/>
      <c r="BA14" s="293"/>
      <c r="BB14" s="293"/>
      <c r="BC14" s="293"/>
      <c r="BD14" s="293"/>
      <c r="BE14" s="293"/>
      <c r="BF14" s="293"/>
      <c r="BG14" s="293"/>
      <c r="BH14" s="293"/>
      <c r="BI14" s="293"/>
      <c r="BJ14" s="293"/>
      <c r="BK14" s="293"/>
      <c r="BL14" s="293"/>
      <c r="BM14" s="293"/>
      <c r="BN14" s="293"/>
      <c r="BO14" s="293"/>
      <c r="BP14" s="293"/>
      <c r="BQ14" s="293"/>
      <c r="BR14" s="27"/>
      <c r="BS14" s="27"/>
    </row>
    <row r="15" spans="1:71" ht="15">
      <c r="A15" s="27"/>
      <c r="B15" s="27"/>
      <c r="C15" s="27"/>
      <c r="D15" s="27"/>
      <c r="E15" s="27"/>
      <c r="F15" s="27"/>
      <c r="G15" s="27"/>
      <c r="H15" s="149" t="s">
        <v>11</v>
      </c>
      <c r="I15" s="149"/>
      <c r="J15" s="149"/>
      <c r="K15" s="149"/>
      <c r="L15" s="149"/>
      <c r="M15" s="149"/>
      <c r="N15" s="149"/>
      <c r="O15" s="149"/>
      <c r="P15" s="29"/>
      <c r="Q15" s="149" t="s">
        <v>3</v>
      </c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  <c r="BI15" s="149"/>
      <c r="BJ15" s="149"/>
      <c r="BK15" s="149"/>
      <c r="BL15" s="149"/>
      <c r="BM15" s="149"/>
      <c r="BN15" s="149"/>
      <c r="BO15" s="149"/>
      <c r="BP15" s="149"/>
      <c r="BQ15" s="149"/>
      <c r="BR15" s="27"/>
      <c r="BS15" s="27"/>
    </row>
    <row r="16" spans="1:71" ht="1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</row>
    <row r="17" spans="1:71" ht="15" customHeight="1">
      <c r="A17" s="27"/>
      <c r="B17" s="27"/>
      <c r="C17" s="27"/>
      <c r="D17" s="27"/>
      <c r="E17" s="27"/>
      <c r="F17" s="27" t="s">
        <v>4</v>
      </c>
      <c r="G17" s="27"/>
      <c r="H17" s="152" t="s">
        <v>187</v>
      </c>
      <c r="I17" s="152"/>
      <c r="J17" s="152"/>
      <c r="K17" s="152"/>
      <c r="L17" s="152"/>
      <c r="M17" s="152"/>
      <c r="N17" s="152"/>
      <c r="O17" s="152"/>
      <c r="P17" s="30"/>
      <c r="Q17" s="152" t="s">
        <v>113</v>
      </c>
      <c r="R17" s="152"/>
      <c r="S17" s="152"/>
      <c r="T17" s="152"/>
      <c r="U17" s="152"/>
      <c r="V17" s="152"/>
      <c r="W17" s="152"/>
      <c r="X17" s="31"/>
      <c r="Y17" s="31"/>
      <c r="Z17" s="145" t="s">
        <v>238</v>
      </c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  <c r="BJ17" s="145"/>
      <c r="BK17" s="145"/>
      <c r="BL17" s="145"/>
      <c r="BM17" s="145"/>
      <c r="BN17" s="145"/>
      <c r="BO17" s="145"/>
      <c r="BP17" s="145"/>
      <c r="BQ17" s="145"/>
      <c r="BR17" s="27"/>
      <c r="BS17" s="27"/>
    </row>
    <row r="18" spans="1:71" ht="18" customHeight="1">
      <c r="A18" s="27"/>
      <c r="B18" s="27"/>
      <c r="C18" s="27"/>
      <c r="D18" s="27"/>
      <c r="E18" s="27"/>
      <c r="F18" s="27"/>
      <c r="G18" s="27"/>
      <c r="H18" s="149" t="s">
        <v>11</v>
      </c>
      <c r="I18" s="149"/>
      <c r="J18" s="149"/>
      <c r="K18" s="149"/>
      <c r="L18" s="149"/>
      <c r="M18" s="149"/>
      <c r="N18" s="149"/>
      <c r="O18" s="149"/>
      <c r="P18" s="29"/>
      <c r="Q18" s="149" t="s">
        <v>171</v>
      </c>
      <c r="R18" s="149"/>
      <c r="S18" s="149"/>
      <c r="T18" s="149"/>
      <c r="U18" s="149"/>
      <c r="V18" s="149"/>
      <c r="W18" s="149"/>
      <c r="X18" s="32"/>
      <c r="Y18" s="32"/>
      <c r="Z18" s="149" t="s">
        <v>5</v>
      </c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  <c r="BI18" s="149"/>
      <c r="BJ18" s="149"/>
      <c r="BK18" s="149"/>
      <c r="BL18" s="149"/>
      <c r="BM18" s="149"/>
      <c r="BN18" s="149"/>
      <c r="BO18" s="149"/>
      <c r="BP18" s="149"/>
      <c r="BQ18" s="149"/>
      <c r="BR18" s="27"/>
      <c r="BS18" s="27"/>
    </row>
    <row r="19" spans="1:71" ht="9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</row>
    <row r="20" spans="1:71" ht="17.25" customHeight="1">
      <c r="A20" s="27"/>
      <c r="B20" s="27"/>
      <c r="C20" s="27"/>
      <c r="D20" s="27"/>
      <c r="E20" s="27"/>
      <c r="F20" s="1" t="s">
        <v>75</v>
      </c>
      <c r="H20" s="1" t="s">
        <v>119</v>
      </c>
      <c r="U20" s="165" t="s">
        <v>239</v>
      </c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5"/>
      <c r="BA20" s="165"/>
      <c r="BB20" s="165"/>
      <c r="BC20" s="165"/>
      <c r="BD20" s="165"/>
      <c r="BE20" s="165"/>
      <c r="BF20" s="165"/>
      <c r="BG20" s="165"/>
      <c r="BH20" s="165"/>
      <c r="BI20" s="165"/>
      <c r="BJ20" s="165"/>
      <c r="BK20" s="165"/>
      <c r="BL20" s="165"/>
      <c r="BM20" s="165"/>
      <c r="BN20" s="165"/>
      <c r="BO20" s="165"/>
      <c r="BP20" s="165"/>
      <c r="BQ20" s="165"/>
      <c r="BR20" s="39"/>
      <c r="BS20" s="39"/>
    </row>
    <row r="21" spans="6:71" ht="15.75" customHeight="1">
      <c r="F21" s="1" t="s">
        <v>6</v>
      </c>
      <c r="H21" s="22" t="s">
        <v>120</v>
      </c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</row>
    <row r="22" spans="74:78" ht="8.25" customHeight="1">
      <c r="BV22" s="153"/>
      <c r="BW22" s="153"/>
      <c r="BX22" s="153"/>
      <c r="BY22" s="153"/>
      <c r="BZ22" s="153"/>
    </row>
    <row r="23" spans="6:78" ht="15.75" customHeight="1">
      <c r="F23" s="35" t="s">
        <v>121</v>
      </c>
      <c r="G23" s="35"/>
      <c r="H23" s="1" t="s">
        <v>122</v>
      </c>
      <c r="BV23" s="5"/>
      <c r="BW23" s="5"/>
      <c r="BX23" s="5"/>
      <c r="BY23" s="5"/>
      <c r="BZ23" s="5"/>
    </row>
    <row r="24" spans="1:78" ht="15.75" customHeight="1">
      <c r="A24" s="146" t="s">
        <v>8</v>
      </c>
      <c r="B24" s="146"/>
      <c r="C24" s="146" t="s">
        <v>10</v>
      </c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 t="s">
        <v>123</v>
      </c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 t="s">
        <v>124</v>
      </c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 t="s">
        <v>79</v>
      </c>
      <c r="BI24" s="146"/>
      <c r="BJ24" s="146"/>
      <c r="BK24" s="146"/>
      <c r="BL24" s="146"/>
      <c r="BM24" s="146"/>
      <c r="BN24" s="146"/>
      <c r="BO24" s="146"/>
      <c r="BP24" s="146"/>
      <c r="BQ24" s="146"/>
      <c r="BR24" s="146"/>
      <c r="BS24" s="146"/>
      <c r="BT24" s="146"/>
      <c r="BU24" s="146"/>
      <c r="BV24" s="26"/>
      <c r="BW24" s="26"/>
      <c r="BX24" s="26"/>
      <c r="BY24" s="26"/>
      <c r="BZ24" s="26"/>
    </row>
    <row r="25" spans="1:78" ht="30" customHeight="1">
      <c r="A25" s="146"/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 t="s">
        <v>12</v>
      </c>
      <c r="X25" s="146"/>
      <c r="Y25" s="146"/>
      <c r="Z25" s="146"/>
      <c r="AA25" s="146"/>
      <c r="AB25" s="146"/>
      <c r="AC25" s="146"/>
      <c r="AD25" s="146" t="s">
        <v>13</v>
      </c>
      <c r="AE25" s="146"/>
      <c r="AF25" s="146"/>
      <c r="AG25" s="146"/>
      <c r="AH25" s="146"/>
      <c r="AI25" s="146"/>
      <c r="AJ25" s="146" t="s">
        <v>81</v>
      </c>
      <c r="AK25" s="146"/>
      <c r="AL25" s="146"/>
      <c r="AM25" s="146"/>
      <c r="AN25" s="146"/>
      <c r="AO25" s="146" t="s">
        <v>12</v>
      </c>
      <c r="AP25" s="146"/>
      <c r="AQ25" s="146"/>
      <c r="AR25" s="146"/>
      <c r="AS25" s="146"/>
      <c r="AT25" s="146"/>
      <c r="AU25" s="146" t="s">
        <v>13</v>
      </c>
      <c r="AV25" s="146"/>
      <c r="AW25" s="146"/>
      <c r="AX25" s="146"/>
      <c r="AY25" s="146"/>
      <c r="AZ25" s="146"/>
      <c r="BA25" s="146"/>
      <c r="BB25" s="146" t="s">
        <v>81</v>
      </c>
      <c r="BC25" s="146"/>
      <c r="BD25" s="146"/>
      <c r="BE25" s="146"/>
      <c r="BF25" s="146"/>
      <c r="BG25" s="146"/>
      <c r="BH25" s="146" t="s">
        <v>12</v>
      </c>
      <c r="BI25" s="146"/>
      <c r="BJ25" s="146"/>
      <c r="BK25" s="146"/>
      <c r="BL25" s="146"/>
      <c r="BM25" s="146"/>
      <c r="BN25" s="146" t="s">
        <v>13</v>
      </c>
      <c r="BO25" s="146"/>
      <c r="BP25" s="146"/>
      <c r="BQ25" s="146"/>
      <c r="BR25" s="146"/>
      <c r="BS25" s="146"/>
      <c r="BT25" s="146" t="s">
        <v>81</v>
      </c>
      <c r="BU25" s="146"/>
      <c r="BV25" s="26"/>
      <c r="BW25" s="26"/>
      <c r="BX25" s="26"/>
      <c r="BY25" s="26"/>
      <c r="BZ25" s="26"/>
    </row>
    <row r="26" spans="1:78" ht="15.75" customHeight="1">
      <c r="A26" s="73">
        <v>1</v>
      </c>
      <c r="B26" s="73"/>
      <c r="C26" s="167" t="s">
        <v>125</v>
      </c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64">
        <v>196.6</v>
      </c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5">
        <f>W26</f>
        <v>196.6</v>
      </c>
      <c r="AK26" s="75"/>
      <c r="AL26" s="75"/>
      <c r="AM26" s="75"/>
      <c r="AN26" s="75"/>
      <c r="AO26" s="73">
        <v>147.5</v>
      </c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>
        <f>AO26</f>
        <v>147.5</v>
      </c>
      <c r="BC26" s="73"/>
      <c r="BD26" s="73"/>
      <c r="BE26" s="73"/>
      <c r="BF26" s="73"/>
      <c r="BG26" s="73"/>
      <c r="BH26" s="64">
        <f>AO26-W26</f>
        <v>-49.099999999999994</v>
      </c>
      <c r="BI26" s="73"/>
      <c r="BJ26" s="73"/>
      <c r="BK26" s="73"/>
      <c r="BL26" s="73"/>
      <c r="BM26" s="73"/>
      <c r="BN26" s="171"/>
      <c r="BO26" s="171"/>
      <c r="BP26" s="171"/>
      <c r="BQ26" s="171"/>
      <c r="BR26" s="171"/>
      <c r="BS26" s="171"/>
      <c r="BT26" s="294">
        <f>BH26</f>
        <v>-49.099999999999994</v>
      </c>
      <c r="BU26" s="294"/>
      <c r="BV26" s="41"/>
      <c r="BW26" s="41"/>
      <c r="BX26" s="41"/>
      <c r="BY26" s="41"/>
      <c r="BZ26" s="41"/>
    </row>
    <row r="27" spans="1:78" ht="15.75" customHeight="1">
      <c r="A27" s="98"/>
      <c r="B27" s="100"/>
      <c r="C27" s="76" t="s">
        <v>204</v>
      </c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41"/>
      <c r="BW27" s="41"/>
      <c r="BX27" s="41"/>
      <c r="BY27" s="41"/>
      <c r="BZ27" s="41"/>
    </row>
    <row r="28" spans="1:78" ht="15.75" customHeight="1">
      <c r="A28" s="73"/>
      <c r="B28" s="73"/>
      <c r="C28" s="167" t="s">
        <v>126</v>
      </c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171"/>
      <c r="BO28" s="171"/>
      <c r="BP28" s="171"/>
      <c r="BQ28" s="171"/>
      <c r="BR28" s="171"/>
      <c r="BS28" s="171"/>
      <c r="BT28" s="171"/>
      <c r="BU28" s="171"/>
      <c r="BV28" s="41"/>
      <c r="BW28" s="41"/>
      <c r="BX28" s="41"/>
      <c r="BY28" s="41"/>
      <c r="BZ28" s="41"/>
    </row>
    <row r="29" spans="1:78" ht="27" customHeight="1">
      <c r="A29" s="168" t="s">
        <v>127</v>
      </c>
      <c r="B29" s="168"/>
      <c r="C29" s="150" t="s">
        <v>240</v>
      </c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1">
        <f>W26</f>
        <v>196.6</v>
      </c>
      <c r="X29" s="151"/>
      <c r="Y29" s="151"/>
      <c r="Z29" s="151"/>
      <c r="AA29" s="151"/>
      <c r="AB29" s="151"/>
      <c r="AC29" s="151"/>
      <c r="AD29" s="64"/>
      <c r="AE29" s="73"/>
      <c r="AF29" s="73"/>
      <c r="AG29" s="73"/>
      <c r="AH29" s="73"/>
      <c r="AI29" s="73"/>
      <c r="AJ29" s="64">
        <f>W29</f>
        <v>196.6</v>
      </c>
      <c r="AK29" s="73"/>
      <c r="AL29" s="73"/>
      <c r="AM29" s="73"/>
      <c r="AN29" s="73"/>
      <c r="AO29" s="73">
        <f>AO26</f>
        <v>147.5</v>
      </c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>
        <f>AO29</f>
        <v>147.5</v>
      </c>
      <c r="BC29" s="73"/>
      <c r="BD29" s="73"/>
      <c r="BE29" s="73"/>
      <c r="BF29" s="73"/>
      <c r="BG29" s="73"/>
      <c r="BH29" s="64">
        <f>BB29-AJ29</f>
        <v>-49.099999999999994</v>
      </c>
      <c r="BI29" s="73"/>
      <c r="BJ29" s="73"/>
      <c r="BK29" s="73"/>
      <c r="BL29" s="73"/>
      <c r="BM29" s="73"/>
      <c r="BN29" s="171"/>
      <c r="BO29" s="171"/>
      <c r="BP29" s="171"/>
      <c r="BQ29" s="171"/>
      <c r="BR29" s="171"/>
      <c r="BS29" s="171"/>
      <c r="BT29" s="170">
        <f>BH29</f>
        <v>-49.099999999999994</v>
      </c>
      <c r="BU29" s="171"/>
      <c r="BV29" s="26"/>
      <c r="BW29" s="26"/>
      <c r="BX29" s="26"/>
      <c r="BY29" s="26"/>
      <c r="BZ29" s="26"/>
    </row>
    <row r="30" spans="1:78" ht="12.75" customHeight="1">
      <c r="A30" s="43"/>
      <c r="B30" s="43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4"/>
      <c r="X30" s="44"/>
      <c r="Y30" s="44"/>
      <c r="Z30" s="44"/>
      <c r="AA30" s="44"/>
      <c r="AB30" s="44"/>
      <c r="AC30" s="44"/>
      <c r="AD30" s="10"/>
      <c r="AE30" s="10"/>
      <c r="AF30" s="10"/>
      <c r="AG30" s="10"/>
      <c r="AH30" s="10"/>
      <c r="AI30" s="10"/>
      <c r="AJ30" s="45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46"/>
      <c r="BO30" s="46"/>
      <c r="BP30" s="46"/>
      <c r="BQ30" s="46"/>
      <c r="BR30" s="46"/>
      <c r="BS30" s="46"/>
      <c r="BT30" s="46"/>
      <c r="BU30" s="46"/>
      <c r="BV30" s="26"/>
      <c r="BW30" s="26"/>
      <c r="BX30" s="26"/>
      <c r="BY30" s="26"/>
      <c r="BZ30" s="26"/>
    </row>
    <row r="31" spans="6:78" ht="15.75" customHeight="1">
      <c r="F31" s="169" t="s">
        <v>130</v>
      </c>
      <c r="G31" s="169"/>
      <c r="H31" s="17" t="s">
        <v>131</v>
      </c>
      <c r="BV31" s="42"/>
      <c r="BW31" s="42"/>
      <c r="BX31" s="42"/>
      <c r="BY31" s="42"/>
      <c r="BZ31" s="42"/>
    </row>
    <row r="32" spans="62:66" ht="11.25" customHeight="1">
      <c r="BJ32" s="172" t="s">
        <v>80</v>
      </c>
      <c r="BK32" s="172"/>
      <c r="BL32" s="172"/>
      <c r="BM32" s="172"/>
      <c r="BN32" s="172"/>
    </row>
    <row r="33" spans="1:78" ht="36" customHeight="1">
      <c r="A33" s="250" t="s">
        <v>8</v>
      </c>
      <c r="B33" s="251"/>
      <c r="C33" s="148" t="s">
        <v>10</v>
      </c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 t="s">
        <v>123</v>
      </c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 t="s">
        <v>124</v>
      </c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 t="s">
        <v>79</v>
      </c>
      <c r="BB33" s="148"/>
      <c r="BC33" s="148"/>
      <c r="BD33" s="148"/>
      <c r="BE33" s="148"/>
      <c r="BF33" s="148"/>
      <c r="BG33" s="148"/>
      <c r="BH33" s="148"/>
      <c r="BI33" s="148"/>
      <c r="BJ33" s="148"/>
      <c r="BK33" s="148"/>
      <c r="BL33" s="148"/>
      <c r="BM33" s="148"/>
      <c r="BN33" s="148"/>
      <c r="BO33" s="148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</row>
    <row r="34" spans="1:78" ht="15.75" customHeight="1">
      <c r="A34" s="242" t="s">
        <v>0</v>
      </c>
      <c r="B34" s="243"/>
      <c r="C34" s="286" t="s">
        <v>132</v>
      </c>
      <c r="D34" s="287"/>
      <c r="E34" s="287"/>
      <c r="F34" s="287"/>
      <c r="G34" s="287"/>
      <c r="H34" s="287"/>
      <c r="I34" s="287"/>
      <c r="J34" s="287"/>
      <c r="K34" s="287"/>
      <c r="L34" s="287"/>
      <c r="M34" s="287"/>
      <c r="N34" s="287"/>
      <c r="O34" s="287"/>
      <c r="P34" s="287"/>
      <c r="Q34" s="287"/>
      <c r="R34" s="287"/>
      <c r="S34" s="287"/>
      <c r="T34" s="287"/>
      <c r="U34" s="287"/>
      <c r="V34" s="288"/>
      <c r="W34" s="242" t="s">
        <v>36</v>
      </c>
      <c r="X34" s="243"/>
      <c r="Y34" s="243"/>
      <c r="Z34" s="243"/>
      <c r="AA34" s="243"/>
      <c r="AB34" s="243"/>
      <c r="AC34" s="243"/>
      <c r="AD34" s="243"/>
      <c r="AE34" s="243"/>
      <c r="AF34" s="243"/>
      <c r="AG34" s="243"/>
      <c r="AH34" s="243"/>
      <c r="AI34" s="243"/>
      <c r="AJ34" s="243"/>
      <c r="AK34" s="244"/>
      <c r="AL34" s="242"/>
      <c r="AM34" s="243"/>
      <c r="AN34" s="243"/>
      <c r="AO34" s="243"/>
      <c r="AP34" s="243"/>
      <c r="AQ34" s="243"/>
      <c r="AR34" s="243"/>
      <c r="AS34" s="243"/>
      <c r="AT34" s="243"/>
      <c r="AU34" s="243"/>
      <c r="AV34" s="243"/>
      <c r="AW34" s="243"/>
      <c r="AX34" s="243"/>
      <c r="AY34" s="243"/>
      <c r="AZ34" s="244"/>
      <c r="BA34" s="148" t="s">
        <v>36</v>
      </c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  <c r="BM34" s="148"/>
      <c r="BN34" s="148"/>
      <c r="BO34" s="148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</row>
    <row r="35" spans="1:78" ht="12.75" customHeight="1">
      <c r="A35" s="242"/>
      <c r="B35" s="243"/>
      <c r="C35" s="286" t="s">
        <v>126</v>
      </c>
      <c r="D35" s="287"/>
      <c r="E35" s="287"/>
      <c r="F35" s="287"/>
      <c r="G35" s="287"/>
      <c r="H35" s="287"/>
      <c r="I35" s="287"/>
      <c r="J35" s="287"/>
      <c r="K35" s="287"/>
      <c r="L35" s="287"/>
      <c r="M35" s="287"/>
      <c r="N35" s="287"/>
      <c r="O35" s="287"/>
      <c r="P35" s="287"/>
      <c r="Q35" s="287"/>
      <c r="R35" s="287"/>
      <c r="S35" s="287"/>
      <c r="T35" s="287"/>
      <c r="U35" s="287"/>
      <c r="V35" s="288"/>
      <c r="W35" s="242"/>
      <c r="X35" s="243"/>
      <c r="Y35" s="243"/>
      <c r="Z35" s="243"/>
      <c r="AA35" s="243"/>
      <c r="AB35" s="243"/>
      <c r="AC35" s="243"/>
      <c r="AD35" s="243"/>
      <c r="AE35" s="243"/>
      <c r="AF35" s="243"/>
      <c r="AG35" s="243"/>
      <c r="AH35" s="243"/>
      <c r="AI35" s="243"/>
      <c r="AJ35" s="243"/>
      <c r="AK35" s="244"/>
      <c r="AL35" s="242"/>
      <c r="AM35" s="243"/>
      <c r="AN35" s="243"/>
      <c r="AO35" s="243"/>
      <c r="AP35" s="243"/>
      <c r="AQ35" s="243"/>
      <c r="AR35" s="243"/>
      <c r="AS35" s="243"/>
      <c r="AT35" s="243"/>
      <c r="AU35" s="243"/>
      <c r="AV35" s="243"/>
      <c r="AW35" s="243"/>
      <c r="AX35" s="243"/>
      <c r="AY35" s="243"/>
      <c r="AZ35" s="244"/>
      <c r="BA35" s="148"/>
      <c r="BB35" s="148"/>
      <c r="BC35" s="148"/>
      <c r="BD35" s="148"/>
      <c r="BE35" s="148"/>
      <c r="BF35" s="148"/>
      <c r="BG35" s="148"/>
      <c r="BH35" s="148"/>
      <c r="BI35" s="148"/>
      <c r="BJ35" s="148"/>
      <c r="BK35" s="148"/>
      <c r="BL35" s="148"/>
      <c r="BM35" s="148"/>
      <c r="BN35" s="148"/>
      <c r="BO35" s="148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</row>
    <row r="36" spans="1:78" ht="18.75" customHeight="1">
      <c r="A36" s="284" t="s">
        <v>127</v>
      </c>
      <c r="B36" s="285"/>
      <c r="C36" s="286" t="s">
        <v>133</v>
      </c>
      <c r="D36" s="287"/>
      <c r="E36" s="287"/>
      <c r="F36" s="287"/>
      <c r="G36" s="287"/>
      <c r="H36" s="287"/>
      <c r="I36" s="287"/>
      <c r="J36" s="287"/>
      <c r="K36" s="287"/>
      <c r="L36" s="287"/>
      <c r="M36" s="287"/>
      <c r="N36" s="287"/>
      <c r="O36" s="287"/>
      <c r="P36" s="287"/>
      <c r="Q36" s="287"/>
      <c r="R36" s="287"/>
      <c r="S36" s="287"/>
      <c r="T36" s="287"/>
      <c r="U36" s="287"/>
      <c r="V36" s="288"/>
      <c r="W36" s="242" t="s">
        <v>36</v>
      </c>
      <c r="X36" s="243"/>
      <c r="Y36" s="243"/>
      <c r="Z36" s="243"/>
      <c r="AA36" s="243"/>
      <c r="AB36" s="243"/>
      <c r="AC36" s="243"/>
      <c r="AD36" s="243"/>
      <c r="AE36" s="243"/>
      <c r="AF36" s="243"/>
      <c r="AG36" s="243"/>
      <c r="AH36" s="243"/>
      <c r="AI36" s="243"/>
      <c r="AJ36" s="243"/>
      <c r="AK36" s="244"/>
      <c r="AL36" s="242"/>
      <c r="AM36" s="243"/>
      <c r="AN36" s="243"/>
      <c r="AO36" s="243"/>
      <c r="AP36" s="243"/>
      <c r="AQ36" s="243"/>
      <c r="AR36" s="243"/>
      <c r="AS36" s="243"/>
      <c r="AT36" s="243"/>
      <c r="AU36" s="243"/>
      <c r="AV36" s="243"/>
      <c r="AW36" s="243"/>
      <c r="AX36" s="243"/>
      <c r="AY36" s="243"/>
      <c r="AZ36" s="244"/>
      <c r="BA36" s="148" t="s">
        <v>36</v>
      </c>
      <c r="BB36" s="148"/>
      <c r="BC36" s="148"/>
      <c r="BD36" s="148"/>
      <c r="BE36" s="148"/>
      <c r="BF36" s="148"/>
      <c r="BG36" s="148"/>
      <c r="BH36" s="148"/>
      <c r="BI36" s="148"/>
      <c r="BJ36" s="148"/>
      <c r="BK36" s="148"/>
      <c r="BL36" s="148"/>
      <c r="BM36" s="148"/>
      <c r="BN36" s="148"/>
      <c r="BO36" s="148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</row>
    <row r="37" spans="1:78" ht="17.25" customHeight="1">
      <c r="A37" s="284" t="s">
        <v>128</v>
      </c>
      <c r="B37" s="285"/>
      <c r="C37" s="286" t="s">
        <v>134</v>
      </c>
      <c r="D37" s="287"/>
      <c r="E37" s="287"/>
      <c r="F37" s="287"/>
      <c r="G37" s="287"/>
      <c r="H37" s="287"/>
      <c r="I37" s="287"/>
      <c r="J37" s="287"/>
      <c r="K37" s="287"/>
      <c r="L37" s="287"/>
      <c r="M37" s="287"/>
      <c r="N37" s="287"/>
      <c r="O37" s="287"/>
      <c r="P37" s="287"/>
      <c r="Q37" s="287"/>
      <c r="R37" s="287"/>
      <c r="S37" s="287"/>
      <c r="T37" s="287"/>
      <c r="U37" s="287"/>
      <c r="V37" s="288"/>
      <c r="W37" s="242" t="s">
        <v>36</v>
      </c>
      <c r="X37" s="243"/>
      <c r="Y37" s="243"/>
      <c r="Z37" s="243"/>
      <c r="AA37" s="243"/>
      <c r="AB37" s="243"/>
      <c r="AC37" s="243"/>
      <c r="AD37" s="243"/>
      <c r="AE37" s="243"/>
      <c r="AF37" s="243"/>
      <c r="AG37" s="243"/>
      <c r="AH37" s="243"/>
      <c r="AI37" s="243"/>
      <c r="AJ37" s="243"/>
      <c r="AK37" s="244"/>
      <c r="AL37" s="242"/>
      <c r="AM37" s="243"/>
      <c r="AN37" s="243"/>
      <c r="AO37" s="243"/>
      <c r="AP37" s="243"/>
      <c r="AQ37" s="243"/>
      <c r="AR37" s="243"/>
      <c r="AS37" s="243"/>
      <c r="AT37" s="243"/>
      <c r="AU37" s="243"/>
      <c r="AV37" s="243"/>
      <c r="AW37" s="243"/>
      <c r="AX37" s="243"/>
      <c r="AY37" s="243"/>
      <c r="AZ37" s="244"/>
      <c r="BA37" s="148" t="s">
        <v>36</v>
      </c>
      <c r="BB37" s="148"/>
      <c r="BC37" s="148"/>
      <c r="BD37" s="148"/>
      <c r="BE37" s="148"/>
      <c r="BF37" s="148"/>
      <c r="BG37" s="148"/>
      <c r="BH37" s="148"/>
      <c r="BI37" s="148"/>
      <c r="BJ37" s="148"/>
      <c r="BK37" s="148"/>
      <c r="BL37" s="148"/>
      <c r="BM37" s="148"/>
      <c r="BN37" s="148"/>
      <c r="BO37" s="148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</row>
    <row r="38" spans="1:78" ht="17.25" customHeight="1">
      <c r="A38" s="284" t="s">
        <v>22</v>
      </c>
      <c r="B38" s="285"/>
      <c r="C38" s="286" t="s">
        <v>135</v>
      </c>
      <c r="D38" s="287"/>
      <c r="E38" s="287"/>
      <c r="F38" s="287"/>
      <c r="G38" s="287"/>
      <c r="H38" s="287"/>
      <c r="I38" s="287"/>
      <c r="J38" s="287"/>
      <c r="K38" s="287"/>
      <c r="L38" s="287"/>
      <c r="M38" s="287"/>
      <c r="N38" s="287"/>
      <c r="O38" s="287"/>
      <c r="P38" s="287"/>
      <c r="Q38" s="287"/>
      <c r="R38" s="287"/>
      <c r="S38" s="287"/>
      <c r="T38" s="287"/>
      <c r="U38" s="287"/>
      <c r="V38" s="288"/>
      <c r="W38" s="242"/>
      <c r="X38" s="243"/>
      <c r="Y38" s="243"/>
      <c r="Z38" s="243"/>
      <c r="AA38" s="243"/>
      <c r="AB38" s="243"/>
      <c r="AC38" s="243"/>
      <c r="AD38" s="243"/>
      <c r="AE38" s="243"/>
      <c r="AF38" s="243"/>
      <c r="AG38" s="243"/>
      <c r="AH38" s="243"/>
      <c r="AI38" s="243"/>
      <c r="AJ38" s="243"/>
      <c r="AK38" s="244"/>
      <c r="AL38" s="242"/>
      <c r="AM38" s="243"/>
      <c r="AN38" s="243"/>
      <c r="AO38" s="243"/>
      <c r="AP38" s="243"/>
      <c r="AQ38" s="243"/>
      <c r="AR38" s="243"/>
      <c r="AS38" s="243"/>
      <c r="AT38" s="243"/>
      <c r="AU38" s="243"/>
      <c r="AV38" s="243"/>
      <c r="AW38" s="243"/>
      <c r="AX38" s="243"/>
      <c r="AY38" s="243"/>
      <c r="AZ38" s="244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8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</row>
    <row r="39" spans="1:78" ht="13.5" customHeight="1">
      <c r="A39" s="284"/>
      <c r="B39" s="285"/>
      <c r="C39" s="286" t="s">
        <v>126</v>
      </c>
      <c r="D39" s="287"/>
      <c r="E39" s="287"/>
      <c r="F39" s="287"/>
      <c r="G39" s="287"/>
      <c r="H39" s="287"/>
      <c r="I39" s="287"/>
      <c r="J39" s="287"/>
      <c r="K39" s="287"/>
      <c r="L39" s="287"/>
      <c r="M39" s="287"/>
      <c r="N39" s="287"/>
      <c r="O39" s="287"/>
      <c r="P39" s="287"/>
      <c r="Q39" s="287"/>
      <c r="R39" s="287"/>
      <c r="S39" s="287"/>
      <c r="T39" s="287"/>
      <c r="U39" s="287"/>
      <c r="V39" s="288"/>
      <c r="W39" s="242"/>
      <c r="X39" s="243"/>
      <c r="Y39" s="243"/>
      <c r="Z39" s="243"/>
      <c r="AA39" s="243"/>
      <c r="AB39" s="243"/>
      <c r="AC39" s="243"/>
      <c r="AD39" s="243"/>
      <c r="AE39" s="243"/>
      <c r="AF39" s="243"/>
      <c r="AG39" s="243"/>
      <c r="AH39" s="243"/>
      <c r="AI39" s="243"/>
      <c r="AJ39" s="243"/>
      <c r="AK39" s="244"/>
      <c r="AL39" s="242"/>
      <c r="AM39" s="243"/>
      <c r="AN39" s="243"/>
      <c r="AO39" s="243"/>
      <c r="AP39" s="243"/>
      <c r="AQ39" s="243"/>
      <c r="AR39" s="243"/>
      <c r="AS39" s="243"/>
      <c r="AT39" s="243"/>
      <c r="AU39" s="243"/>
      <c r="AV39" s="243"/>
      <c r="AW39" s="243"/>
      <c r="AX39" s="243"/>
      <c r="AY39" s="243"/>
      <c r="AZ39" s="244"/>
      <c r="BA39" s="148"/>
      <c r="BB39" s="148"/>
      <c r="BC39" s="148"/>
      <c r="BD39" s="148"/>
      <c r="BE39" s="148"/>
      <c r="BF39" s="148"/>
      <c r="BG39" s="148"/>
      <c r="BH39" s="148"/>
      <c r="BI39" s="148"/>
      <c r="BJ39" s="148"/>
      <c r="BK39" s="148"/>
      <c r="BL39" s="148"/>
      <c r="BM39" s="148"/>
      <c r="BN39" s="148"/>
      <c r="BO39" s="148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</row>
    <row r="40" spans="1:78" ht="15" customHeight="1">
      <c r="A40" s="284" t="s">
        <v>136</v>
      </c>
      <c r="B40" s="285"/>
      <c r="C40" s="286" t="s">
        <v>137</v>
      </c>
      <c r="D40" s="287"/>
      <c r="E40" s="287"/>
      <c r="F40" s="287"/>
      <c r="G40" s="287"/>
      <c r="H40" s="287"/>
      <c r="I40" s="287"/>
      <c r="J40" s="287"/>
      <c r="K40" s="287"/>
      <c r="L40" s="287"/>
      <c r="M40" s="287"/>
      <c r="N40" s="287"/>
      <c r="O40" s="287"/>
      <c r="P40" s="287"/>
      <c r="Q40" s="287"/>
      <c r="R40" s="287"/>
      <c r="S40" s="287"/>
      <c r="T40" s="287"/>
      <c r="U40" s="287"/>
      <c r="V40" s="288"/>
      <c r="W40" s="242"/>
      <c r="X40" s="243"/>
      <c r="Y40" s="243"/>
      <c r="Z40" s="243"/>
      <c r="AA40" s="243"/>
      <c r="AB40" s="243"/>
      <c r="AC40" s="243"/>
      <c r="AD40" s="243"/>
      <c r="AE40" s="243"/>
      <c r="AF40" s="243"/>
      <c r="AG40" s="243"/>
      <c r="AH40" s="243"/>
      <c r="AI40" s="243"/>
      <c r="AJ40" s="243"/>
      <c r="AK40" s="244"/>
      <c r="AL40" s="242"/>
      <c r="AM40" s="243"/>
      <c r="AN40" s="243"/>
      <c r="AO40" s="243"/>
      <c r="AP40" s="243"/>
      <c r="AQ40" s="243"/>
      <c r="AR40" s="243"/>
      <c r="AS40" s="243"/>
      <c r="AT40" s="243"/>
      <c r="AU40" s="243"/>
      <c r="AV40" s="243"/>
      <c r="AW40" s="243"/>
      <c r="AX40" s="243"/>
      <c r="AY40" s="243"/>
      <c r="AZ40" s="244"/>
      <c r="BA40" s="148"/>
      <c r="BB40" s="148"/>
      <c r="BC40" s="148"/>
      <c r="BD40" s="148"/>
      <c r="BE40" s="148"/>
      <c r="BF40" s="148"/>
      <c r="BG40" s="148"/>
      <c r="BH40" s="148"/>
      <c r="BI40" s="148"/>
      <c r="BJ40" s="148"/>
      <c r="BK40" s="148"/>
      <c r="BL40" s="148"/>
      <c r="BM40" s="148"/>
      <c r="BN40" s="148"/>
      <c r="BO40" s="148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</row>
    <row r="41" spans="1:78" ht="13.5" customHeight="1">
      <c r="A41" s="284" t="s">
        <v>138</v>
      </c>
      <c r="B41" s="285"/>
      <c r="C41" s="286" t="s">
        <v>140</v>
      </c>
      <c r="D41" s="287"/>
      <c r="E41" s="287"/>
      <c r="F41" s="287"/>
      <c r="G41" s="287"/>
      <c r="H41" s="287"/>
      <c r="I41" s="287"/>
      <c r="J41" s="287"/>
      <c r="K41" s="287"/>
      <c r="L41" s="287"/>
      <c r="M41" s="287"/>
      <c r="N41" s="287"/>
      <c r="O41" s="287"/>
      <c r="P41" s="287"/>
      <c r="Q41" s="287"/>
      <c r="R41" s="287"/>
      <c r="S41" s="287"/>
      <c r="T41" s="287"/>
      <c r="U41" s="287"/>
      <c r="V41" s="288"/>
      <c r="W41" s="242"/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243"/>
      <c r="AJ41" s="243"/>
      <c r="AK41" s="244"/>
      <c r="AL41" s="242"/>
      <c r="AM41" s="243"/>
      <c r="AN41" s="243"/>
      <c r="AO41" s="243"/>
      <c r="AP41" s="243"/>
      <c r="AQ41" s="243"/>
      <c r="AR41" s="243"/>
      <c r="AS41" s="243"/>
      <c r="AT41" s="243"/>
      <c r="AU41" s="243"/>
      <c r="AV41" s="243"/>
      <c r="AW41" s="243"/>
      <c r="AX41" s="243"/>
      <c r="AY41" s="243"/>
      <c r="AZ41" s="244"/>
      <c r="BA41" s="148"/>
      <c r="BB41" s="148"/>
      <c r="BC41" s="148"/>
      <c r="BD41" s="148"/>
      <c r="BE41" s="148"/>
      <c r="BF41" s="148"/>
      <c r="BG41" s="148"/>
      <c r="BH41" s="148"/>
      <c r="BI41" s="148"/>
      <c r="BJ41" s="148"/>
      <c r="BK41" s="148"/>
      <c r="BL41" s="148"/>
      <c r="BM41" s="148"/>
      <c r="BN41" s="148"/>
      <c r="BO41" s="148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</row>
    <row r="42" spans="1:78" ht="16.5" customHeight="1">
      <c r="A42" s="284" t="s">
        <v>139</v>
      </c>
      <c r="B42" s="285"/>
      <c r="C42" s="286" t="s">
        <v>141</v>
      </c>
      <c r="D42" s="287"/>
      <c r="E42" s="287"/>
      <c r="F42" s="287"/>
      <c r="G42" s="287"/>
      <c r="H42" s="287"/>
      <c r="I42" s="287"/>
      <c r="J42" s="287"/>
      <c r="K42" s="287"/>
      <c r="L42" s="287"/>
      <c r="M42" s="287"/>
      <c r="N42" s="287"/>
      <c r="O42" s="287"/>
      <c r="P42" s="287"/>
      <c r="Q42" s="287"/>
      <c r="R42" s="287"/>
      <c r="S42" s="287"/>
      <c r="T42" s="287"/>
      <c r="U42" s="287"/>
      <c r="V42" s="288"/>
      <c r="W42" s="242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43"/>
      <c r="AJ42" s="243"/>
      <c r="AK42" s="244"/>
      <c r="AL42" s="242"/>
      <c r="AM42" s="243"/>
      <c r="AN42" s="243"/>
      <c r="AO42" s="243"/>
      <c r="AP42" s="243"/>
      <c r="AQ42" s="243"/>
      <c r="AR42" s="243"/>
      <c r="AS42" s="243"/>
      <c r="AT42" s="243"/>
      <c r="AU42" s="243"/>
      <c r="AV42" s="243"/>
      <c r="AW42" s="243"/>
      <c r="AX42" s="243"/>
      <c r="AY42" s="243"/>
      <c r="AZ42" s="244"/>
      <c r="BA42" s="148"/>
      <c r="BB42" s="148"/>
      <c r="BC42" s="148"/>
      <c r="BD42" s="148"/>
      <c r="BE42" s="148"/>
      <c r="BF42" s="148"/>
      <c r="BG42" s="148"/>
      <c r="BH42" s="148"/>
      <c r="BI42" s="148"/>
      <c r="BJ42" s="148"/>
      <c r="BK42" s="148"/>
      <c r="BL42" s="148"/>
      <c r="BM42" s="148"/>
      <c r="BN42" s="148"/>
      <c r="BO42" s="148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</row>
    <row r="43" spans="1:78" ht="19.5" customHeight="1">
      <c r="A43" s="284" t="s">
        <v>142</v>
      </c>
      <c r="B43" s="285"/>
      <c r="C43" s="286" t="s">
        <v>143</v>
      </c>
      <c r="D43" s="287"/>
      <c r="E43" s="287"/>
      <c r="F43" s="287"/>
      <c r="G43" s="287"/>
      <c r="H43" s="287"/>
      <c r="I43" s="287"/>
      <c r="J43" s="287"/>
      <c r="K43" s="287"/>
      <c r="L43" s="287"/>
      <c r="M43" s="287"/>
      <c r="N43" s="287"/>
      <c r="O43" s="287"/>
      <c r="P43" s="287"/>
      <c r="Q43" s="287"/>
      <c r="R43" s="287"/>
      <c r="S43" s="287"/>
      <c r="T43" s="287"/>
      <c r="U43" s="287"/>
      <c r="V43" s="288"/>
      <c r="W43" s="242"/>
      <c r="X43" s="243"/>
      <c r="Y43" s="243"/>
      <c r="Z43" s="243"/>
      <c r="AA43" s="243"/>
      <c r="AB43" s="243"/>
      <c r="AC43" s="243"/>
      <c r="AD43" s="243"/>
      <c r="AE43" s="243"/>
      <c r="AF43" s="243"/>
      <c r="AG43" s="243"/>
      <c r="AH43" s="243"/>
      <c r="AI43" s="243"/>
      <c r="AJ43" s="243"/>
      <c r="AK43" s="244"/>
      <c r="AL43" s="242"/>
      <c r="AM43" s="243"/>
      <c r="AN43" s="243"/>
      <c r="AO43" s="243"/>
      <c r="AP43" s="243"/>
      <c r="AQ43" s="243"/>
      <c r="AR43" s="243"/>
      <c r="AS43" s="243"/>
      <c r="AT43" s="243"/>
      <c r="AU43" s="243"/>
      <c r="AV43" s="243"/>
      <c r="AW43" s="243"/>
      <c r="AX43" s="243"/>
      <c r="AY43" s="243"/>
      <c r="AZ43" s="244"/>
      <c r="BA43" s="148"/>
      <c r="BB43" s="148"/>
      <c r="BC43" s="148"/>
      <c r="BD43" s="148"/>
      <c r="BE43" s="148"/>
      <c r="BF43" s="148"/>
      <c r="BG43" s="148"/>
      <c r="BH43" s="148"/>
      <c r="BI43" s="148"/>
      <c r="BJ43" s="148"/>
      <c r="BK43" s="148"/>
      <c r="BL43" s="148"/>
      <c r="BM43" s="148"/>
      <c r="BN43" s="148"/>
      <c r="BO43" s="148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</row>
    <row r="44" spans="1:78" ht="15" customHeight="1">
      <c r="A44" s="284"/>
      <c r="B44" s="285"/>
      <c r="C44" s="286" t="s">
        <v>129</v>
      </c>
      <c r="D44" s="287"/>
      <c r="E44" s="287"/>
      <c r="F44" s="287"/>
      <c r="G44" s="287"/>
      <c r="H44" s="287"/>
      <c r="I44" s="287"/>
      <c r="J44" s="287"/>
      <c r="K44" s="287"/>
      <c r="L44" s="287"/>
      <c r="M44" s="287"/>
      <c r="N44" s="287"/>
      <c r="O44" s="287"/>
      <c r="P44" s="287"/>
      <c r="Q44" s="287"/>
      <c r="R44" s="287"/>
      <c r="S44" s="287"/>
      <c r="T44" s="287"/>
      <c r="U44" s="287"/>
      <c r="V44" s="288"/>
      <c r="W44" s="242"/>
      <c r="X44" s="243"/>
      <c r="Y44" s="243"/>
      <c r="Z44" s="243"/>
      <c r="AA44" s="243"/>
      <c r="AB44" s="243"/>
      <c r="AC44" s="243"/>
      <c r="AD44" s="243"/>
      <c r="AE44" s="243"/>
      <c r="AF44" s="243"/>
      <c r="AG44" s="243"/>
      <c r="AH44" s="243"/>
      <c r="AI44" s="243"/>
      <c r="AJ44" s="243"/>
      <c r="AK44" s="244"/>
      <c r="AL44" s="242"/>
      <c r="AM44" s="243"/>
      <c r="AN44" s="243"/>
      <c r="AO44" s="243"/>
      <c r="AP44" s="243"/>
      <c r="AQ44" s="243"/>
      <c r="AR44" s="243"/>
      <c r="AS44" s="243"/>
      <c r="AT44" s="243"/>
      <c r="AU44" s="243"/>
      <c r="AV44" s="243"/>
      <c r="AW44" s="243"/>
      <c r="AX44" s="243"/>
      <c r="AY44" s="243"/>
      <c r="AZ44" s="244"/>
      <c r="BA44" s="148"/>
      <c r="BB44" s="148"/>
      <c r="BC44" s="148"/>
      <c r="BD44" s="148"/>
      <c r="BE44" s="148"/>
      <c r="BF44" s="148"/>
      <c r="BG44" s="148"/>
      <c r="BH44" s="148"/>
      <c r="BI44" s="148"/>
      <c r="BJ44" s="148"/>
      <c r="BK44" s="148"/>
      <c r="BL44" s="148"/>
      <c r="BM44" s="148"/>
      <c r="BN44" s="148"/>
      <c r="BO44" s="148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</row>
    <row r="45" spans="1:78" ht="22.5" customHeight="1">
      <c r="A45" s="284" t="s">
        <v>23</v>
      </c>
      <c r="B45" s="285"/>
      <c r="C45" s="286" t="s">
        <v>144</v>
      </c>
      <c r="D45" s="287"/>
      <c r="E45" s="287"/>
      <c r="F45" s="287"/>
      <c r="G45" s="287"/>
      <c r="H45" s="287"/>
      <c r="I45" s="287"/>
      <c r="J45" s="287"/>
      <c r="K45" s="287"/>
      <c r="L45" s="287"/>
      <c r="M45" s="287"/>
      <c r="N45" s="287"/>
      <c r="O45" s="287"/>
      <c r="P45" s="287"/>
      <c r="Q45" s="287"/>
      <c r="R45" s="287"/>
      <c r="S45" s="287"/>
      <c r="T45" s="287"/>
      <c r="U45" s="287"/>
      <c r="V45" s="288"/>
      <c r="W45" s="242" t="s">
        <v>36</v>
      </c>
      <c r="X45" s="243"/>
      <c r="Y45" s="243"/>
      <c r="Z45" s="243"/>
      <c r="AA45" s="243"/>
      <c r="AB45" s="243"/>
      <c r="AC45" s="243"/>
      <c r="AD45" s="243"/>
      <c r="AE45" s="243"/>
      <c r="AF45" s="243"/>
      <c r="AG45" s="243"/>
      <c r="AH45" s="243"/>
      <c r="AI45" s="243"/>
      <c r="AJ45" s="243"/>
      <c r="AK45" s="244"/>
      <c r="AL45" s="242"/>
      <c r="AM45" s="243"/>
      <c r="AN45" s="243"/>
      <c r="AO45" s="243"/>
      <c r="AP45" s="243"/>
      <c r="AQ45" s="243"/>
      <c r="AR45" s="243"/>
      <c r="AS45" s="243"/>
      <c r="AT45" s="243"/>
      <c r="AU45" s="243"/>
      <c r="AV45" s="243"/>
      <c r="AW45" s="243"/>
      <c r="AX45" s="243"/>
      <c r="AY45" s="243"/>
      <c r="AZ45" s="244"/>
      <c r="BA45" s="148"/>
      <c r="BB45" s="148"/>
      <c r="BC45" s="148"/>
      <c r="BD45" s="148"/>
      <c r="BE45" s="148"/>
      <c r="BF45" s="148"/>
      <c r="BG45" s="148"/>
      <c r="BH45" s="148"/>
      <c r="BI45" s="148"/>
      <c r="BJ45" s="148"/>
      <c r="BK45" s="148"/>
      <c r="BL45" s="148"/>
      <c r="BM45" s="148"/>
      <c r="BN45" s="148"/>
      <c r="BO45" s="148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</row>
    <row r="46" spans="1:78" ht="18" customHeight="1">
      <c r="A46" s="284"/>
      <c r="B46" s="285"/>
      <c r="C46" s="286" t="s">
        <v>126</v>
      </c>
      <c r="D46" s="287"/>
      <c r="E46" s="287"/>
      <c r="F46" s="287"/>
      <c r="G46" s="287"/>
      <c r="H46" s="287"/>
      <c r="I46" s="287"/>
      <c r="J46" s="287"/>
      <c r="K46" s="287"/>
      <c r="L46" s="287"/>
      <c r="M46" s="287"/>
      <c r="N46" s="287"/>
      <c r="O46" s="287"/>
      <c r="P46" s="287"/>
      <c r="Q46" s="287"/>
      <c r="R46" s="287"/>
      <c r="S46" s="287"/>
      <c r="T46" s="287"/>
      <c r="U46" s="287"/>
      <c r="V46" s="288"/>
      <c r="W46" s="242"/>
      <c r="X46" s="243"/>
      <c r="Y46" s="243"/>
      <c r="Z46" s="243"/>
      <c r="AA46" s="243"/>
      <c r="AB46" s="243"/>
      <c r="AC46" s="243"/>
      <c r="AD46" s="243"/>
      <c r="AE46" s="243"/>
      <c r="AF46" s="243"/>
      <c r="AG46" s="243"/>
      <c r="AH46" s="243"/>
      <c r="AI46" s="243"/>
      <c r="AJ46" s="243"/>
      <c r="AK46" s="244"/>
      <c r="AL46" s="242"/>
      <c r="AM46" s="243"/>
      <c r="AN46" s="243"/>
      <c r="AO46" s="243"/>
      <c r="AP46" s="243"/>
      <c r="AQ46" s="243"/>
      <c r="AR46" s="243"/>
      <c r="AS46" s="243"/>
      <c r="AT46" s="243"/>
      <c r="AU46" s="243"/>
      <c r="AV46" s="243"/>
      <c r="AW46" s="243"/>
      <c r="AX46" s="243"/>
      <c r="AY46" s="243"/>
      <c r="AZ46" s="244"/>
      <c r="BA46" s="148"/>
      <c r="BB46" s="148"/>
      <c r="BC46" s="148"/>
      <c r="BD46" s="148"/>
      <c r="BE46" s="148"/>
      <c r="BF46" s="148"/>
      <c r="BG46" s="148"/>
      <c r="BH46" s="148"/>
      <c r="BI46" s="148"/>
      <c r="BJ46" s="148"/>
      <c r="BK46" s="148"/>
      <c r="BL46" s="148"/>
      <c r="BM46" s="148"/>
      <c r="BN46" s="148"/>
      <c r="BO46" s="148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</row>
    <row r="47" spans="1:78" ht="26.25" customHeight="1">
      <c r="A47" s="284" t="s">
        <v>145</v>
      </c>
      <c r="B47" s="285"/>
      <c r="C47" s="286" t="s">
        <v>133</v>
      </c>
      <c r="D47" s="287"/>
      <c r="E47" s="287"/>
      <c r="F47" s="287"/>
      <c r="G47" s="287"/>
      <c r="H47" s="287"/>
      <c r="I47" s="287"/>
      <c r="J47" s="287"/>
      <c r="K47" s="287"/>
      <c r="L47" s="287"/>
      <c r="M47" s="287"/>
      <c r="N47" s="287"/>
      <c r="O47" s="287"/>
      <c r="P47" s="287"/>
      <c r="Q47" s="287"/>
      <c r="R47" s="287"/>
      <c r="S47" s="287"/>
      <c r="T47" s="287"/>
      <c r="U47" s="287"/>
      <c r="V47" s="288"/>
      <c r="W47" s="242" t="s">
        <v>36</v>
      </c>
      <c r="X47" s="243"/>
      <c r="Y47" s="243"/>
      <c r="Z47" s="243"/>
      <c r="AA47" s="243"/>
      <c r="AB47" s="243"/>
      <c r="AC47" s="243"/>
      <c r="AD47" s="243"/>
      <c r="AE47" s="243"/>
      <c r="AF47" s="243"/>
      <c r="AG47" s="243"/>
      <c r="AH47" s="243"/>
      <c r="AI47" s="243"/>
      <c r="AJ47" s="243"/>
      <c r="AK47" s="244"/>
      <c r="AL47" s="242"/>
      <c r="AM47" s="243"/>
      <c r="AN47" s="243"/>
      <c r="AO47" s="243"/>
      <c r="AP47" s="243"/>
      <c r="AQ47" s="243"/>
      <c r="AR47" s="243"/>
      <c r="AS47" s="243"/>
      <c r="AT47" s="243"/>
      <c r="AU47" s="243"/>
      <c r="AV47" s="243"/>
      <c r="AW47" s="243"/>
      <c r="AX47" s="243"/>
      <c r="AY47" s="243"/>
      <c r="AZ47" s="244"/>
      <c r="BA47" s="148"/>
      <c r="BB47" s="148"/>
      <c r="BC47" s="148"/>
      <c r="BD47" s="148"/>
      <c r="BE47" s="148"/>
      <c r="BF47" s="148"/>
      <c r="BG47" s="148"/>
      <c r="BH47" s="148"/>
      <c r="BI47" s="148"/>
      <c r="BJ47" s="148"/>
      <c r="BK47" s="148"/>
      <c r="BL47" s="148"/>
      <c r="BM47" s="148"/>
      <c r="BN47" s="148"/>
      <c r="BO47" s="148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</row>
    <row r="48" spans="1:78" ht="21.75" customHeight="1">
      <c r="A48" s="284" t="s">
        <v>146</v>
      </c>
      <c r="B48" s="285"/>
      <c r="C48" s="286" t="s">
        <v>134</v>
      </c>
      <c r="D48" s="287"/>
      <c r="E48" s="287"/>
      <c r="F48" s="287"/>
      <c r="G48" s="287"/>
      <c r="H48" s="287"/>
      <c r="I48" s="287"/>
      <c r="J48" s="287"/>
      <c r="K48" s="287"/>
      <c r="L48" s="287"/>
      <c r="M48" s="287"/>
      <c r="N48" s="287"/>
      <c r="O48" s="287"/>
      <c r="P48" s="287"/>
      <c r="Q48" s="287"/>
      <c r="R48" s="287"/>
      <c r="S48" s="287"/>
      <c r="T48" s="287"/>
      <c r="U48" s="287"/>
      <c r="V48" s="288"/>
      <c r="W48" s="242" t="s">
        <v>36</v>
      </c>
      <c r="X48" s="243"/>
      <c r="Y48" s="243"/>
      <c r="Z48" s="243"/>
      <c r="AA48" s="243"/>
      <c r="AB48" s="243"/>
      <c r="AC48" s="243"/>
      <c r="AD48" s="243"/>
      <c r="AE48" s="243"/>
      <c r="AF48" s="243"/>
      <c r="AG48" s="243"/>
      <c r="AH48" s="243"/>
      <c r="AI48" s="243"/>
      <c r="AJ48" s="243"/>
      <c r="AK48" s="244"/>
      <c r="AL48" s="242"/>
      <c r="AM48" s="243"/>
      <c r="AN48" s="243"/>
      <c r="AO48" s="243"/>
      <c r="AP48" s="243"/>
      <c r="AQ48" s="243"/>
      <c r="AR48" s="243"/>
      <c r="AS48" s="243"/>
      <c r="AT48" s="243"/>
      <c r="AU48" s="243"/>
      <c r="AV48" s="243"/>
      <c r="AW48" s="243"/>
      <c r="AX48" s="243"/>
      <c r="AY48" s="243"/>
      <c r="AZ48" s="244"/>
      <c r="BA48" s="148"/>
      <c r="BB48" s="148"/>
      <c r="BC48" s="148"/>
      <c r="BD48" s="148"/>
      <c r="BE48" s="148"/>
      <c r="BF48" s="148"/>
      <c r="BG48" s="148"/>
      <c r="BH48" s="148"/>
      <c r="BI48" s="148"/>
      <c r="BJ48" s="148"/>
      <c r="BK48" s="148"/>
      <c r="BL48" s="148"/>
      <c r="BM48" s="148"/>
      <c r="BN48" s="148"/>
      <c r="BO48" s="148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</row>
    <row r="49" spans="1:78" ht="27" customHeight="1">
      <c r="A49" s="159"/>
      <c r="B49" s="159"/>
      <c r="C49" s="160" t="s">
        <v>129</v>
      </c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  <c r="BI49" s="148"/>
      <c r="BJ49" s="148"/>
      <c r="BK49" s="148"/>
      <c r="BL49" s="148"/>
      <c r="BM49" s="148"/>
      <c r="BN49" s="148"/>
      <c r="BO49" s="148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</row>
    <row r="50" spans="1:78" ht="15" customHeight="1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</row>
    <row r="51" spans="6:78" ht="17.25" customHeight="1">
      <c r="F51" s="161" t="s">
        <v>147</v>
      </c>
      <c r="G51" s="161"/>
      <c r="H51" s="1" t="s">
        <v>148</v>
      </c>
      <c r="BV51" s="37"/>
      <c r="BW51" s="37"/>
      <c r="BX51" s="37"/>
      <c r="BY51" s="37"/>
      <c r="BZ51" s="37"/>
    </row>
    <row r="52" spans="72:78" ht="15">
      <c r="BT52" s="48" t="s">
        <v>80</v>
      </c>
      <c r="BU52" s="48"/>
      <c r="BV52" s="16"/>
      <c r="BW52" s="16"/>
      <c r="BX52" s="16"/>
      <c r="BY52" s="42"/>
      <c r="BZ52" s="42"/>
    </row>
    <row r="53" spans="1:78" ht="18.75" customHeight="1">
      <c r="A53" s="73" t="s">
        <v>8</v>
      </c>
      <c r="B53" s="73"/>
      <c r="C53" s="73" t="s">
        <v>10</v>
      </c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 t="s">
        <v>149</v>
      </c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 t="s">
        <v>124</v>
      </c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 t="s">
        <v>79</v>
      </c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49"/>
      <c r="BW53" s="49"/>
      <c r="BX53" s="49"/>
      <c r="BY53" s="49"/>
      <c r="BZ53" s="49"/>
    </row>
    <row r="54" spans="1:78" ht="13.5" customHeight="1">
      <c r="A54" s="73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 t="s">
        <v>12</v>
      </c>
      <c r="V54" s="73"/>
      <c r="W54" s="73"/>
      <c r="X54" s="73"/>
      <c r="Y54" s="73"/>
      <c r="Z54" s="73"/>
      <c r="AA54" s="73"/>
      <c r="AB54" s="109" t="s">
        <v>13</v>
      </c>
      <c r="AC54" s="109"/>
      <c r="AD54" s="109"/>
      <c r="AE54" s="109"/>
      <c r="AF54" s="109"/>
      <c r="AG54" s="109"/>
      <c r="AH54" s="109"/>
      <c r="AI54" s="73" t="s">
        <v>81</v>
      </c>
      <c r="AJ54" s="73"/>
      <c r="AK54" s="73"/>
      <c r="AL54" s="73"/>
      <c r="AM54" s="73"/>
      <c r="AN54" s="73" t="s">
        <v>12</v>
      </c>
      <c r="AO54" s="73"/>
      <c r="AP54" s="73"/>
      <c r="AQ54" s="73"/>
      <c r="AR54" s="73"/>
      <c r="AS54" s="73"/>
      <c r="AT54" s="73"/>
      <c r="AU54" s="109" t="s">
        <v>13</v>
      </c>
      <c r="AV54" s="109"/>
      <c r="AW54" s="109"/>
      <c r="AX54" s="109"/>
      <c r="AY54" s="109"/>
      <c r="AZ54" s="109"/>
      <c r="BA54" s="109"/>
      <c r="BB54" s="73" t="s">
        <v>81</v>
      </c>
      <c r="BC54" s="73"/>
      <c r="BD54" s="73"/>
      <c r="BE54" s="73"/>
      <c r="BF54" s="73"/>
      <c r="BG54" s="73" t="s">
        <v>12</v>
      </c>
      <c r="BH54" s="73"/>
      <c r="BI54" s="73"/>
      <c r="BJ54" s="73"/>
      <c r="BK54" s="73"/>
      <c r="BL54" s="73"/>
      <c r="BM54" s="73"/>
      <c r="BN54" s="109" t="s">
        <v>13</v>
      </c>
      <c r="BO54" s="109"/>
      <c r="BP54" s="109"/>
      <c r="BQ54" s="109"/>
      <c r="BR54" s="109"/>
      <c r="BS54" s="109"/>
      <c r="BT54" s="73" t="s">
        <v>81</v>
      </c>
      <c r="BU54" s="73"/>
      <c r="BV54" s="49"/>
      <c r="BW54" s="49"/>
      <c r="BX54" s="49"/>
      <c r="BY54" s="49"/>
      <c r="BZ54" s="49"/>
    </row>
    <row r="55" spans="1:78" ht="21" customHeight="1">
      <c r="A55" s="73"/>
      <c r="B55" s="73"/>
      <c r="C55" s="69" t="s">
        <v>240</v>
      </c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49"/>
      <c r="BW55" s="49"/>
      <c r="BX55" s="49"/>
      <c r="BY55" s="49"/>
      <c r="BZ55" s="49"/>
    </row>
    <row r="56" spans="1:78" ht="13.5" customHeight="1">
      <c r="A56" s="106">
        <v>1</v>
      </c>
      <c r="B56" s="106"/>
      <c r="C56" s="69" t="s">
        <v>48</v>
      </c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  <c r="BU56" s="69"/>
      <c r="BV56" s="49"/>
      <c r="BW56" s="49"/>
      <c r="BX56" s="49"/>
      <c r="BY56" s="49"/>
      <c r="BZ56" s="49"/>
    </row>
    <row r="57" spans="1:78" ht="23.25" customHeight="1">
      <c r="A57" s="73">
        <v>1</v>
      </c>
      <c r="B57" s="73"/>
      <c r="C57" s="67" t="s">
        <v>172</v>
      </c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4">
        <f>W26</f>
        <v>196.6</v>
      </c>
      <c r="V57" s="64"/>
      <c r="W57" s="64"/>
      <c r="X57" s="64"/>
      <c r="Y57" s="64"/>
      <c r="Z57" s="64"/>
      <c r="AA57" s="64"/>
      <c r="AB57" s="65"/>
      <c r="AC57" s="65"/>
      <c r="AD57" s="65"/>
      <c r="AE57" s="65"/>
      <c r="AF57" s="65"/>
      <c r="AG57" s="65"/>
      <c r="AH57" s="65"/>
      <c r="AI57" s="64">
        <f>U57</f>
        <v>196.6</v>
      </c>
      <c r="AJ57" s="64"/>
      <c r="AK57" s="64"/>
      <c r="AL57" s="64"/>
      <c r="AM57" s="64"/>
      <c r="AN57" s="64">
        <f>AO26</f>
        <v>147.5</v>
      </c>
      <c r="AO57" s="64"/>
      <c r="AP57" s="64"/>
      <c r="AQ57" s="64"/>
      <c r="AR57" s="64"/>
      <c r="AS57" s="64"/>
      <c r="AT57" s="64"/>
      <c r="AU57" s="109"/>
      <c r="AV57" s="109"/>
      <c r="AW57" s="109"/>
      <c r="AX57" s="109"/>
      <c r="AY57" s="109"/>
      <c r="AZ57" s="109"/>
      <c r="BA57" s="109"/>
      <c r="BB57" s="64">
        <f>AN57</f>
        <v>147.5</v>
      </c>
      <c r="BC57" s="73"/>
      <c r="BD57" s="73"/>
      <c r="BE57" s="73"/>
      <c r="BF57" s="73"/>
      <c r="BG57" s="64">
        <f>BB57-AI57</f>
        <v>-49.099999999999994</v>
      </c>
      <c r="BH57" s="73"/>
      <c r="BI57" s="73"/>
      <c r="BJ57" s="73"/>
      <c r="BK57" s="73"/>
      <c r="BL57" s="73"/>
      <c r="BM57" s="73"/>
      <c r="BN57" s="109"/>
      <c r="BO57" s="109"/>
      <c r="BP57" s="109"/>
      <c r="BQ57" s="109"/>
      <c r="BR57" s="109"/>
      <c r="BS57" s="109"/>
      <c r="BT57" s="64">
        <f>BG57</f>
        <v>-49.099999999999994</v>
      </c>
      <c r="BU57" s="73"/>
      <c r="BV57" s="49"/>
      <c r="BW57" s="49"/>
      <c r="BX57" s="49"/>
      <c r="BY57" s="49"/>
      <c r="BZ57" s="49"/>
    </row>
    <row r="58" spans="1:78" ht="14.25" customHeight="1">
      <c r="A58" s="98"/>
      <c r="B58" s="100"/>
      <c r="C58" s="76" t="s">
        <v>205</v>
      </c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6"/>
      <c r="BR58" s="76"/>
      <c r="BS58" s="76"/>
      <c r="BT58" s="76"/>
      <c r="BU58" s="76"/>
      <c r="BV58" s="49"/>
      <c r="BW58" s="49"/>
      <c r="BX58" s="49"/>
      <c r="BY58" s="49"/>
      <c r="BZ58" s="49"/>
    </row>
    <row r="59" spans="1:78" ht="23.25" customHeight="1">
      <c r="A59" s="73">
        <v>2</v>
      </c>
      <c r="B59" s="73"/>
      <c r="C59" s="67" t="s">
        <v>174</v>
      </c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70">
        <v>18</v>
      </c>
      <c r="V59" s="70"/>
      <c r="W59" s="70"/>
      <c r="X59" s="70"/>
      <c r="Y59" s="70"/>
      <c r="Z59" s="70"/>
      <c r="AA59" s="70"/>
      <c r="AB59" s="71"/>
      <c r="AC59" s="71"/>
      <c r="AD59" s="71"/>
      <c r="AE59" s="71"/>
      <c r="AF59" s="71"/>
      <c r="AG59" s="71"/>
      <c r="AH59" s="71"/>
      <c r="AI59" s="70">
        <f>U59</f>
        <v>18</v>
      </c>
      <c r="AJ59" s="70"/>
      <c r="AK59" s="70"/>
      <c r="AL59" s="70"/>
      <c r="AM59" s="70"/>
      <c r="AN59" s="70">
        <v>18</v>
      </c>
      <c r="AO59" s="70"/>
      <c r="AP59" s="70"/>
      <c r="AQ59" s="70"/>
      <c r="AR59" s="70"/>
      <c r="AS59" s="70"/>
      <c r="AT59" s="70"/>
      <c r="AU59" s="71"/>
      <c r="AV59" s="71"/>
      <c r="AW59" s="71"/>
      <c r="AX59" s="71"/>
      <c r="AY59" s="71"/>
      <c r="AZ59" s="71"/>
      <c r="BA59" s="71"/>
      <c r="BB59" s="70">
        <f>AN59</f>
        <v>18</v>
      </c>
      <c r="BC59" s="70"/>
      <c r="BD59" s="70"/>
      <c r="BE59" s="70"/>
      <c r="BF59" s="70"/>
      <c r="BG59" s="64"/>
      <c r="BH59" s="64"/>
      <c r="BI59" s="64"/>
      <c r="BJ59" s="64"/>
      <c r="BK59" s="64"/>
      <c r="BL59" s="64"/>
      <c r="BM59" s="64"/>
      <c r="BN59" s="109"/>
      <c r="BO59" s="109"/>
      <c r="BP59" s="109"/>
      <c r="BQ59" s="109"/>
      <c r="BR59" s="109"/>
      <c r="BS59" s="109"/>
      <c r="BT59" s="64"/>
      <c r="BU59" s="64"/>
      <c r="BV59" s="49"/>
      <c r="BW59" s="49"/>
      <c r="BX59" s="49"/>
      <c r="BY59" s="49"/>
      <c r="BZ59" s="49"/>
    </row>
    <row r="60" spans="1:78" ht="13.5" customHeight="1">
      <c r="A60" s="106">
        <v>2</v>
      </c>
      <c r="B60" s="106"/>
      <c r="C60" s="69" t="s">
        <v>47</v>
      </c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  <c r="BL60" s="69"/>
      <c r="BM60" s="69"/>
      <c r="BN60" s="69"/>
      <c r="BO60" s="69"/>
      <c r="BP60" s="69"/>
      <c r="BQ60" s="69"/>
      <c r="BR60" s="69"/>
      <c r="BS60" s="69"/>
      <c r="BT60" s="69"/>
      <c r="BU60" s="69"/>
      <c r="BV60" s="49"/>
      <c r="BW60" s="49"/>
      <c r="BX60" s="49"/>
      <c r="BY60" s="49"/>
      <c r="BZ60" s="49"/>
    </row>
    <row r="61" spans="1:78" ht="13.5" customHeight="1">
      <c r="A61" s="73">
        <v>1</v>
      </c>
      <c r="B61" s="73"/>
      <c r="C61" s="67" t="s">
        <v>173</v>
      </c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73">
        <v>1</v>
      </c>
      <c r="V61" s="73"/>
      <c r="W61" s="73"/>
      <c r="X61" s="73"/>
      <c r="Y61" s="73"/>
      <c r="Z61" s="73"/>
      <c r="AA61" s="73"/>
      <c r="AB61" s="109"/>
      <c r="AC61" s="109"/>
      <c r="AD61" s="109"/>
      <c r="AE61" s="109"/>
      <c r="AF61" s="109"/>
      <c r="AG61" s="109"/>
      <c r="AH61" s="109"/>
      <c r="AI61" s="73">
        <f>U61</f>
        <v>1</v>
      </c>
      <c r="AJ61" s="73"/>
      <c r="AK61" s="73"/>
      <c r="AL61" s="73"/>
      <c r="AM61" s="73"/>
      <c r="AN61" s="73">
        <v>1</v>
      </c>
      <c r="AO61" s="73"/>
      <c r="AP61" s="73"/>
      <c r="AQ61" s="73"/>
      <c r="AR61" s="73"/>
      <c r="AS61" s="73"/>
      <c r="AT61" s="73"/>
      <c r="AU61" s="109"/>
      <c r="AV61" s="109"/>
      <c r="AW61" s="109"/>
      <c r="AX61" s="109"/>
      <c r="AY61" s="109"/>
      <c r="AZ61" s="109"/>
      <c r="BA61" s="109"/>
      <c r="BB61" s="73">
        <f>AN61</f>
        <v>1</v>
      </c>
      <c r="BC61" s="73"/>
      <c r="BD61" s="73"/>
      <c r="BE61" s="73"/>
      <c r="BF61" s="73"/>
      <c r="BG61" s="73"/>
      <c r="BH61" s="73"/>
      <c r="BI61" s="73"/>
      <c r="BJ61" s="73"/>
      <c r="BK61" s="73"/>
      <c r="BL61" s="73"/>
      <c r="BM61" s="73"/>
      <c r="BN61" s="109"/>
      <c r="BO61" s="109"/>
      <c r="BP61" s="109"/>
      <c r="BQ61" s="109"/>
      <c r="BR61" s="109"/>
      <c r="BS61" s="109"/>
      <c r="BT61" s="73"/>
      <c r="BU61" s="73"/>
      <c r="BV61" s="49"/>
      <c r="BW61" s="49"/>
      <c r="BX61" s="49"/>
      <c r="BY61" s="49"/>
      <c r="BZ61" s="49"/>
    </row>
    <row r="62" spans="1:78" ht="13.5" customHeight="1">
      <c r="A62" s="106">
        <v>3</v>
      </c>
      <c r="B62" s="106"/>
      <c r="C62" s="69" t="s">
        <v>49</v>
      </c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9"/>
      <c r="BU62" s="69"/>
      <c r="BV62" s="49"/>
      <c r="BW62" s="49"/>
      <c r="BX62" s="49"/>
      <c r="BY62" s="49"/>
      <c r="BZ62" s="49"/>
    </row>
    <row r="63" spans="1:78" ht="13.5" customHeight="1">
      <c r="A63" s="73">
        <v>1</v>
      </c>
      <c r="B63" s="73"/>
      <c r="C63" s="67" t="s">
        <v>114</v>
      </c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75">
        <f>U57/U59</f>
        <v>10.922222222222222</v>
      </c>
      <c r="V63" s="75"/>
      <c r="W63" s="75"/>
      <c r="X63" s="75"/>
      <c r="Y63" s="75"/>
      <c r="Z63" s="75"/>
      <c r="AA63" s="75"/>
      <c r="AB63" s="109"/>
      <c r="AC63" s="109"/>
      <c r="AD63" s="109"/>
      <c r="AE63" s="109"/>
      <c r="AF63" s="109"/>
      <c r="AG63" s="109"/>
      <c r="AH63" s="109"/>
      <c r="AI63" s="75">
        <f>U63</f>
        <v>10.922222222222222</v>
      </c>
      <c r="AJ63" s="73"/>
      <c r="AK63" s="73"/>
      <c r="AL63" s="73"/>
      <c r="AM63" s="73"/>
      <c r="AN63" s="75">
        <f>AN57/AN59</f>
        <v>8.194444444444445</v>
      </c>
      <c r="AO63" s="75"/>
      <c r="AP63" s="75"/>
      <c r="AQ63" s="75"/>
      <c r="AR63" s="75"/>
      <c r="AS63" s="75"/>
      <c r="AT63" s="75"/>
      <c r="AU63" s="109"/>
      <c r="AV63" s="109"/>
      <c r="AW63" s="109"/>
      <c r="AX63" s="109"/>
      <c r="AY63" s="109"/>
      <c r="AZ63" s="109"/>
      <c r="BA63" s="109"/>
      <c r="BB63" s="75">
        <f>AN63</f>
        <v>8.194444444444445</v>
      </c>
      <c r="BC63" s="73"/>
      <c r="BD63" s="73"/>
      <c r="BE63" s="73"/>
      <c r="BF63" s="73"/>
      <c r="BG63" s="75">
        <f>AN63-U63</f>
        <v>-2.727777777777778</v>
      </c>
      <c r="BH63" s="73"/>
      <c r="BI63" s="73"/>
      <c r="BJ63" s="73"/>
      <c r="BK63" s="73"/>
      <c r="BL63" s="73"/>
      <c r="BM63" s="73"/>
      <c r="BN63" s="109"/>
      <c r="BO63" s="109"/>
      <c r="BP63" s="109"/>
      <c r="BQ63" s="109"/>
      <c r="BR63" s="109"/>
      <c r="BS63" s="109"/>
      <c r="BT63" s="75">
        <f>BG63</f>
        <v>-2.727777777777778</v>
      </c>
      <c r="BU63" s="73"/>
      <c r="BV63" s="49"/>
      <c r="BW63" s="49"/>
      <c r="BX63" s="49"/>
      <c r="BY63" s="49"/>
      <c r="BZ63" s="49"/>
    </row>
    <row r="64" spans="1:78" ht="26.25" customHeight="1">
      <c r="A64" s="73">
        <v>2</v>
      </c>
      <c r="B64" s="73"/>
      <c r="C64" s="67" t="s">
        <v>175</v>
      </c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75">
        <f>U57/U61</f>
        <v>196.6</v>
      </c>
      <c r="V64" s="75"/>
      <c r="W64" s="75"/>
      <c r="X64" s="75"/>
      <c r="Y64" s="75"/>
      <c r="Z64" s="75"/>
      <c r="AA64" s="75"/>
      <c r="AB64" s="109"/>
      <c r="AC64" s="109"/>
      <c r="AD64" s="109"/>
      <c r="AE64" s="109"/>
      <c r="AF64" s="109"/>
      <c r="AG64" s="109"/>
      <c r="AH64" s="109"/>
      <c r="AI64" s="75">
        <f>U64</f>
        <v>196.6</v>
      </c>
      <c r="AJ64" s="75"/>
      <c r="AK64" s="75"/>
      <c r="AL64" s="75"/>
      <c r="AM64" s="75"/>
      <c r="AN64" s="75">
        <f>AN57/AN61</f>
        <v>147.5</v>
      </c>
      <c r="AO64" s="75"/>
      <c r="AP64" s="75"/>
      <c r="AQ64" s="75"/>
      <c r="AR64" s="75"/>
      <c r="AS64" s="75"/>
      <c r="AT64" s="75"/>
      <c r="AU64" s="109"/>
      <c r="AV64" s="109"/>
      <c r="AW64" s="109"/>
      <c r="AX64" s="109"/>
      <c r="AY64" s="109"/>
      <c r="AZ64" s="109"/>
      <c r="BA64" s="109"/>
      <c r="BB64" s="75">
        <f>BB57/BB61</f>
        <v>147.5</v>
      </c>
      <c r="BC64" s="75"/>
      <c r="BD64" s="75"/>
      <c r="BE64" s="75"/>
      <c r="BF64" s="75"/>
      <c r="BG64" s="75">
        <f>BB64-AI64</f>
        <v>-49.099999999999994</v>
      </c>
      <c r="BH64" s="75"/>
      <c r="BI64" s="75"/>
      <c r="BJ64" s="75"/>
      <c r="BK64" s="75"/>
      <c r="BL64" s="75"/>
      <c r="BM64" s="75"/>
      <c r="BN64" s="109"/>
      <c r="BO64" s="109"/>
      <c r="BP64" s="109"/>
      <c r="BQ64" s="109"/>
      <c r="BR64" s="109"/>
      <c r="BS64" s="109"/>
      <c r="BT64" s="75">
        <f>BG64</f>
        <v>-49.099999999999994</v>
      </c>
      <c r="BU64" s="75"/>
      <c r="BV64" s="49"/>
      <c r="BW64" s="49"/>
      <c r="BX64" s="49"/>
      <c r="BY64" s="49"/>
      <c r="BZ64" s="49"/>
    </row>
    <row r="65" spans="1:78" ht="13.5" customHeight="1">
      <c r="A65" s="106"/>
      <c r="B65" s="106"/>
      <c r="C65" s="76" t="s">
        <v>206</v>
      </c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6"/>
      <c r="BL65" s="76"/>
      <c r="BM65" s="76"/>
      <c r="BN65" s="76"/>
      <c r="BO65" s="76"/>
      <c r="BP65" s="76"/>
      <c r="BQ65" s="76"/>
      <c r="BR65" s="76"/>
      <c r="BS65" s="76"/>
      <c r="BT65" s="76"/>
      <c r="BU65" s="76"/>
      <c r="BV65" s="49"/>
      <c r="BW65" s="49"/>
      <c r="BX65" s="49"/>
      <c r="BY65" s="49"/>
      <c r="BZ65" s="49"/>
    </row>
    <row r="66" spans="1:78" ht="13.5" customHeight="1">
      <c r="A66" s="106">
        <v>4</v>
      </c>
      <c r="B66" s="106"/>
      <c r="C66" s="69" t="s">
        <v>117</v>
      </c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N66" s="69"/>
      <c r="BO66" s="69"/>
      <c r="BP66" s="69"/>
      <c r="BQ66" s="69"/>
      <c r="BR66" s="69"/>
      <c r="BS66" s="69"/>
      <c r="BT66" s="69"/>
      <c r="BU66" s="69"/>
      <c r="BV66" s="49"/>
      <c r="BW66" s="49"/>
      <c r="BX66" s="49"/>
      <c r="BY66" s="49"/>
      <c r="BZ66" s="49"/>
    </row>
    <row r="67" spans="1:78" ht="26.25" customHeight="1">
      <c r="A67" s="73">
        <v>1</v>
      </c>
      <c r="B67" s="73"/>
      <c r="C67" s="67" t="s">
        <v>115</v>
      </c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75">
        <f>(U57-207)/U59</f>
        <v>-0.5777777777777781</v>
      </c>
      <c r="V67" s="75"/>
      <c r="W67" s="75"/>
      <c r="X67" s="75"/>
      <c r="Y67" s="75"/>
      <c r="Z67" s="75"/>
      <c r="AA67" s="75"/>
      <c r="AB67" s="109"/>
      <c r="AC67" s="109"/>
      <c r="AD67" s="109"/>
      <c r="AE67" s="109"/>
      <c r="AF67" s="109"/>
      <c r="AG67" s="109"/>
      <c r="AH67" s="109"/>
      <c r="AI67" s="75">
        <f>U67</f>
        <v>-0.5777777777777781</v>
      </c>
      <c r="AJ67" s="73"/>
      <c r="AK67" s="73"/>
      <c r="AL67" s="73"/>
      <c r="AM67" s="73"/>
      <c r="AN67" s="75">
        <f>(AN57-176.4)/AN59</f>
        <v>-1.6055555555555558</v>
      </c>
      <c r="AO67" s="75"/>
      <c r="AP67" s="75"/>
      <c r="AQ67" s="75"/>
      <c r="AR67" s="75"/>
      <c r="AS67" s="75"/>
      <c r="AT67" s="75"/>
      <c r="AU67" s="109"/>
      <c r="AV67" s="109"/>
      <c r="AW67" s="109"/>
      <c r="AX67" s="109"/>
      <c r="AY67" s="109"/>
      <c r="AZ67" s="109"/>
      <c r="BA67" s="109"/>
      <c r="BB67" s="75">
        <f>AN67</f>
        <v>-1.6055555555555558</v>
      </c>
      <c r="BC67" s="73"/>
      <c r="BD67" s="73"/>
      <c r="BE67" s="73"/>
      <c r="BF67" s="73"/>
      <c r="BG67" s="75">
        <f>AN67-U67</f>
        <v>-1.0277777777777777</v>
      </c>
      <c r="BH67" s="73"/>
      <c r="BI67" s="73"/>
      <c r="BJ67" s="73"/>
      <c r="BK67" s="73"/>
      <c r="BL67" s="73"/>
      <c r="BM67" s="73"/>
      <c r="BN67" s="109"/>
      <c r="BO67" s="109"/>
      <c r="BP67" s="109"/>
      <c r="BQ67" s="109"/>
      <c r="BR67" s="109"/>
      <c r="BS67" s="109"/>
      <c r="BT67" s="75">
        <f>BG67</f>
        <v>-1.0277777777777777</v>
      </c>
      <c r="BU67" s="73"/>
      <c r="BV67" s="49"/>
      <c r="BW67" s="49"/>
      <c r="BX67" s="49"/>
      <c r="BY67" s="49"/>
      <c r="BZ67" s="49"/>
    </row>
    <row r="68" spans="1:78" ht="30.75" customHeight="1">
      <c r="A68" s="106">
        <v>2</v>
      </c>
      <c r="B68" s="106"/>
      <c r="C68" s="127" t="s">
        <v>116</v>
      </c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75">
        <f>U57*100/207</f>
        <v>94.97584541062803</v>
      </c>
      <c r="V68" s="75"/>
      <c r="W68" s="75"/>
      <c r="X68" s="75"/>
      <c r="Y68" s="75"/>
      <c r="Z68" s="75"/>
      <c r="AA68" s="75"/>
      <c r="AB68" s="109"/>
      <c r="AC68" s="109"/>
      <c r="AD68" s="109"/>
      <c r="AE68" s="109"/>
      <c r="AF68" s="109"/>
      <c r="AG68" s="109"/>
      <c r="AH68" s="109"/>
      <c r="AI68" s="75">
        <f>U68</f>
        <v>94.97584541062803</v>
      </c>
      <c r="AJ68" s="75"/>
      <c r="AK68" s="75"/>
      <c r="AL68" s="75"/>
      <c r="AM68" s="75"/>
      <c r="AN68" s="75">
        <f>AN57*100/176.4</f>
        <v>83.61678004535148</v>
      </c>
      <c r="AO68" s="75"/>
      <c r="AP68" s="75"/>
      <c r="AQ68" s="75"/>
      <c r="AR68" s="75"/>
      <c r="AS68" s="75"/>
      <c r="AT68" s="75"/>
      <c r="AU68" s="109"/>
      <c r="AV68" s="109"/>
      <c r="AW68" s="109"/>
      <c r="AX68" s="109"/>
      <c r="AY68" s="109"/>
      <c r="AZ68" s="109"/>
      <c r="BA68" s="109"/>
      <c r="BB68" s="75">
        <f>AN68</f>
        <v>83.61678004535148</v>
      </c>
      <c r="BC68" s="75"/>
      <c r="BD68" s="75"/>
      <c r="BE68" s="75"/>
      <c r="BF68" s="75"/>
      <c r="BG68" s="75">
        <f>AN68-U68</f>
        <v>-11.35906536527655</v>
      </c>
      <c r="BH68" s="73"/>
      <c r="BI68" s="73"/>
      <c r="BJ68" s="73"/>
      <c r="BK68" s="73"/>
      <c r="BL68" s="73"/>
      <c r="BM68" s="73"/>
      <c r="BN68" s="109"/>
      <c r="BO68" s="109"/>
      <c r="BP68" s="109"/>
      <c r="BQ68" s="109"/>
      <c r="BR68" s="109"/>
      <c r="BS68" s="109"/>
      <c r="BT68" s="75">
        <f>BG68</f>
        <v>-11.35906536527655</v>
      </c>
      <c r="BU68" s="75"/>
      <c r="BV68" s="49"/>
      <c r="BW68" s="49"/>
      <c r="BX68" s="49"/>
      <c r="BY68" s="49"/>
      <c r="BZ68" s="49"/>
    </row>
    <row r="69" spans="1:78" ht="13.5" customHeight="1">
      <c r="A69" s="73"/>
      <c r="B69" s="73"/>
      <c r="C69" s="73" t="s">
        <v>270</v>
      </c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49"/>
      <c r="BW69" s="49"/>
      <c r="BX69" s="49"/>
      <c r="BY69" s="49"/>
      <c r="BZ69" s="49"/>
    </row>
    <row r="70" spans="1:78" ht="13.5" customHeight="1">
      <c r="A70" s="50"/>
      <c r="B70" s="5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49"/>
      <c r="BW70" s="49"/>
      <c r="BX70" s="49"/>
      <c r="BY70" s="49"/>
      <c r="BZ70" s="49"/>
    </row>
    <row r="71" spans="1:78" ht="18" customHeight="1">
      <c r="A71" s="73"/>
      <c r="B71" s="73"/>
      <c r="C71" s="73" t="s">
        <v>156</v>
      </c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3"/>
      <c r="BI71" s="73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49"/>
      <c r="BW71" s="49"/>
      <c r="BX71" s="49"/>
      <c r="BY71" s="49"/>
      <c r="BZ71" s="49"/>
    </row>
    <row r="72" spans="1:78" ht="11.25" customHeight="1">
      <c r="A72" s="73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109"/>
      <c r="AC72" s="109"/>
      <c r="AD72" s="109"/>
      <c r="AE72" s="109"/>
      <c r="AF72" s="109"/>
      <c r="AG72" s="109"/>
      <c r="AH72" s="109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109"/>
      <c r="AV72" s="109"/>
      <c r="AW72" s="109"/>
      <c r="AX72" s="109"/>
      <c r="AY72" s="109"/>
      <c r="AZ72" s="109"/>
      <c r="BA72" s="109"/>
      <c r="BB72" s="73"/>
      <c r="BC72" s="73"/>
      <c r="BD72" s="73"/>
      <c r="BE72" s="73"/>
      <c r="BF72" s="73"/>
      <c r="BG72" s="73"/>
      <c r="BH72" s="73"/>
      <c r="BI72" s="73"/>
      <c r="BJ72" s="73"/>
      <c r="BK72" s="73"/>
      <c r="BL72" s="73"/>
      <c r="BM72" s="73"/>
      <c r="BN72" s="109"/>
      <c r="BO72" s="109"/>
      <c r="BP72" s="109"/>
      <c r="BQ72" s="109"/>
      <c r="BR72" s="109"/>
      <c r="BS72" s="109"/>
      <c r="BT72" s="73"/>
      <c r="BU72" s="73"/>
      <c r="BV72" s="49"/>
      <c r="BW72" s="49"/>
      <c r="BX72" s="49"/>
      <c r="BY72" s="49"/>
      <c r="BZ72" s="49"/>
    </row>
    <row r="73" spans="1:78" ht="12" customHeight="1">
      <c r="A73" s="73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109"/>
      <c r="AC73" s="109"/>
      <c r="AD73" s="109"/>
      <c r="AE73" s="109"/>
      <c r="AF73" s="109"/>
      <c r="AG73" s="109"/>
      <c r="AH73" s="109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109"/>
      <c r="AV73" s="109"/>
      <c r="AW73" s="109"/>
      <c r="AX73" s="109"/>
      <c r="AY73" s="109"/>
      <c r="AZ73" s="109"/>
      <c r="BA73" s="109"/>
      <c r="BB73" s="73"/>
      <c r="BC73" s="73"/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109"/>
      <c r="BO73" s="109"/>
      <c r="BP73" s="109"/>
      <c r="BQ73" s="109"/>
      <c r="BR73" s="109"/>
      <c r="BS73" s="109"/>
      <c r="BT73" s="98"/>
      <c r="BU73" s="100"/>
      <c r="BV73" s="49"/>
      <c r="BW73" s="49"/>
      <c r="BX73" s="49"/>
      <c r="BY73" s="49"/>
      <c r="BZ73" s="49"/>
    </row>
    <row r="74" spans="1:78" ht="19.5" customHeight="1">
      <c r="A74" s="132"/>
      <c r="B74" s="132"/>
      <c r="C74" s="132"/>
      <c r="D74" s="132"/>
      <c r="E74" s="132"/>
      <c r="F74" s="96" t="s">
        <v>157</v>
      </c>
      <c r="G74" s="96"/>
      <c r="H74" s="97" t="s">
        <v>158</v>
      </c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7"/>
      <c r="AV74" s="97"/>
      <c r="AW74" s="97"/>
      <c r="AX74" s="97"/>
      <c r="AY74" s="97"/>
      <c r="AZ74" s="97"/>
      <c r="BA74" s="97"/>
      <c r="BB74" s="97"/>
      <c r="BC74" s="97"/>
      <c r="BD74" s="97"/>
      <c r="BE74" s="97"/>
      <c r="BF74" s="97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7"/>
      <c r="BS74" s="97"/>
      <c r="BT74" s="97"/>
      <c r="BU74" s="97"/>
      <c r="BV74" s="49"/>
      <c r="BW74" s="49"/>
      <c r="BX74" s="49"/>
      <c r="BY74" s="49"/>
      <c r="BZ74" s="49"/>
    </row>
    <row r="75" spans="1:78" ht="13.5" customHeight="1">
      <c r="A75" s="132"/>
      <c r="B75" s="132"/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32"/>
      <c r="V75" s="132"/>
      <c r="W75" s="132"/>
      <c r="X75" s="132"/>
      <c r="Y75" s="132"/>
      <c r="Z75" s="132"/>
      <c r="AA75" s="132"/>
      <c r="AB75" s="133"/>
      <c r="AC75" s="133"/>
      <c r="AD75" s="133"/>
      <c r="AE75" s="133"/>
      <c r="AF75" s="133"/>
      <c r="AG75" s="133"/>
      <c r="AH75" s="133"/>
      <c r="AI75" s="132"/>
      <c r="AJ75" s="132"/>
      <c r="AK75" s="132"/>
      <c r="AL75" s="132"/>
      <c r="AM75" s="132"/>
      <c r="AN75" s="132"/>
      <c r="AO75" s="132"/>
      <c r="AP75" s="132"/>
      <c r="AQ75" s="132"/>
      <c r="AR75" s="132"/>
      <c r="AS75" s="132"/>
      <c r="AT75" s="132"/>
      <c r="AU75" s="133"/>
      <c r="AV75" s="133"/>
      <c r="AW75" s="133"/>
      <c r="AX75" s="133"/>
      <c r="AY75" s="133"/>
      <c r="AZ75" s="133"/>
      <c r="BA75" s="133"/>
      <c r="BB75" s="132"/>
      <c r="BC75" s="132"/>
      <c r="BD75" s="132"/>
      <c r="BE75" s="132"/>
      <c r="BF75" s="132"/>
      <c r="BG75" s="132"/>
      <c r="BH75" s="132"/>
      <c r="BI75" s="132"/>
      <c r="BJ75" s="132"/>
      <c r="BK75" s="132"/>
      <c r="BL75" s="132"/>
      <c r="BM75" s="132"/>
      <c r="BN75" s="133"/>
      <c r="BO75" s="133"/>
      <c r="BP75" s="133"/>
      <c r="BQ75" s="133"/>
      <c r="BR75" s="133"/>
      <c r="BS75" s="133"/>
      <c r="BT75" s="132"/>
      <c r="BU75" s="132"/>
      <c r="BV75" s="49"/>
      <c r="BW75" s="49"/>
      <c r="BX75" s="49"/>
      <c r="BY75" s="49"/>
      <c r="BZ75" s="49"/>
    </row>
    <row r="76" spans="1:78" ht="13.5" customHeight="1">
      <c r="A76" s="73" t="s">
        <v>8</v>
      </c>
      <c r="B76" s="73"/>
      <c r="C76" s="73" t="s">
        <v>10</v>
      </c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 t="s">
        <v>159</v>
      </c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 t="s">
        <v>160</v>
      </c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 t="s">
        <v>161</v>
      </c>
      <c r="BH76" s="73"/>
      <c r="BI76" s="73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49"/>
      <c r="BW76" s="49"/>
      <c r="BX76" s="49"/>
      <c r="BY76" s="49"/>
      <c r="BZ76" s="49"/>
    </row>
    <row r="77" spans="1:78" ht="13.5" customHeight="1">
      <c r="A77" s="73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 t="s">
        <v>12</v>
      </c>
      <c r="V77" s="73"/>
      <c r="W77" s="73"/>
      <c r="X77" s="73"/>
      <c r="Y77" s="73"/>
      <c r="Z77" s="73"/>
      <c r="AA77" s="73"/>
      <c r="AB77" s="109" t="s">
        <v>13</v>
      </c>
      <c r="AC77" s="109"/>
      <c r="AD77" s="109"/>
      <c r="AE77" s="109"/>
      <c r="AF77" s="109"/>
      <c r="AG77" s="109"/>
      <c r="AH77" s="109"/>
      <c r="AI77" s="73" t="s">
        <v>81</v>
      </c>
      <c r="AJ77" s="73"/>
      <c r="AK77" s="73"/>
      <c r="AL77" s="73"/>
      <c r="AM77" s="73"/>
      <c r="AN77" s="73" t="s">
        <v>12</v>
      </c>
      <c r="AO77" s="73"/>
      <c r="AP77" s="73"/>
      <c r="AQ77" s="73"/>
      <c r="AR77" s="73"/>
      <c r="AS77" s="73"/>
      <c r="AT77" s="73"/>
      <c r="AU77" s="109" t="s">
        <v>13</v>
      </c>
      <c r="AV77" s="109"/>
      <c r="AW77" s="109"/>
      <c r="AX77" s="109"/>
      <c r="AY77" s="109"/>
      <c r="AZ77" s="109"/>
      <c r="BA77" s="109"/>
      <c r="BB77" s="73" t="s">
        <v>81</v>
      </c>
      <c r="BC77" s="73"/>
      <c r="BD77" s="73"/>
      <c r="BE77" s="73"/>
      <c r="BF77" s="73"/>
      <c r="BG77" s="73" t="s">
        <v>12</v>
      </c>
      <c r="BH77" s="73"/>
      <c r="BI77" s="73"/>
      <c r="BJ77" s="73"/>
      <c r="BK77" s="73"/>
      <c r="BL77" s="73"/>
      <c r="BM77" s="73"/>
      <c r="BN77" s="109" t="s">
        <v>13</v>
      </c>
      <c r="BO77" s="109"/>
      <c r="BP77" s="109"/>
      <c r="BQ77" s="109"/>
      <c r="BR77" s="109"/>
      <c r="BS77" s="109"/>
      <c r="BT77" s="73" t="s">
        <v>81</v>
      </c>
      <c r="BU77" s="73"/>
      <c r="BV77" s="49"/>
      <c r="BW77" s="49"/>
      <c r="BX77" s="49"/>
      <c r="BY77" s="49"/>
      <c r="BZ77" s="49"/>
    </row>
    <row r="78" spans="1:78" ht="13.5" customHeight="1">
      <c r="A78" s="73">
        <v>1</v>
      </c>
      <c r="B78" s="73"/>
      <c r="C78" s="67" t="s">
        <v>125</v>
      </c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73">
        <v>176.4</v>
      </c>
      <c r="V78" s="73"/>
      <c r="W78" s="73"/>
      <c r="X78" s="73"/>
      <c r="Y78" s="73"/>
      <c r="Z78" s="73"/>
      <c r="AA78" s="73"/>
      <c r="AB78" s="109"/>
      <c r="AC78" s="109"/>
      <c r="AD78" s="109"/>
      <c r="AE78" s="109"/>
      <c r="AF78" s="109"/>
      <c r="AG78" s="109"/>
      <c r="AH78" s="109"/>
      <c r="AI78" s="73">
        <f>U78</f>
        <v>176.4</v>
      </c>
      <c r="AJ78" s="73"/>
      <c r="AK78" s="73"/>
      <c r="AL78" s="73"/>
      <c r="AM78" s="73"/>
      <c r="AN78" s="64">
        <f>AN57</f>
        <v>147.5</v>
      </c>
      <c r="AO78" s="73"/>
      <c r="AP78" s="73"/>
      <c r="AQ78" s="73"/>
      <c r="AR78" s="73"/>
      <c r="AS78" s="73"/>
      <c r="AT78" s="73"/>
      <c r="AU78" s="109"/>
      <c r="AV78" s="109"/>
      <c r="AW78" s="109"/>
      <c r="AX78" s="109"/>
      <c r="AY78" s="109"/>
      <c r="AZ78" s="109"/>
      <c r="BA78" s="109"/>
      <c r="BB78" s="73">
        <f>AN78</f>
        <v>147.5</v>
      </c>
      <c r="BC78" s="73"/>
      <c r="BD78" s="73"/>
      <c r="BE78" s="73"/>
      <c r="BF78" s="73"/>
      <c r="BG78" s="75">
        <f>AN78*100/AI78</f>
        <v>83.61678004535148</v>
      </c>
      <c r="BH78" s="75"/>
      <c r="BI78" s="75"/>
      <c r="BJ78" s="75"/>
      <c r="BK78" s="75"/>
      <c r="BL78" s="75"/>
      <c r="BM78" s="75"/>
      <c r="BN78" s="144"/>
      <c r="BO78" s="144"/>
      <c r="BP78" s="144"/>
      <c r="BQ78" s="144"/>
      <c r="BR78" s="144"/>
      <c r="BS78" s="144"/>
      <c r="BT78" s="75">
        <f>BG78</f>
        <v>83.61678004535148</v>
      </c>
      <c r="BU78" s="75"/>
      <c r="BV78" s="49"/>
      <c r="BW78" s="49"/>
      <c r="BX78" s="49"/>
      <c r="BY78" s="49"/>
      <c r="BZ78" s="49"/>
    </row>
    <row r="79" spans="1:78" ht="13.5" customHeight="1">
      <c r="A79" s="73"/>
      <c r="B79" s="73"/>
      <c r="C79" s="76" t="s">
        <v>255</v>
      </c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76"/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/>
      <c r="BI79" s="76"/>
      <c r="BJ79" s="76"/>
      <c r="BK79" s="76"/>
      <c r="BL79" s="76"/>
      <c r="BM79" s="76"/>
      <c r="BN79" s="76"/>
      <c r="BO79" s="76"/>
      <c r="BP79" s="76"/>
      <c r="BQ79" s="76"/>
      <c r="BR79" s="76"/>
      <c r="BS79" s="76"/>
      <c r="BT79" s="76"/>
      <c r="BU79" s="76"/>
      <c r="BV79" s="49"/>
      <c r="BW79" s="49"/>
      <c r="BX79" s="49"/>
      <c r="BY79" s="49"/>
      <c r="BZ79" s="49"/>
    </row>
    <row r="80" spans="1:78" ht="13.5" customHeight="1">
      <c r="A80" s="73"/>
      <c r="B80" s="73"/>
      <c r="C80" s="67" t="s">
        <v>126</v>
      </c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73"/>
      <c r="V80" s="73"/>
      <c r="W80" s="73"/>
      <c r="X80" s="73"/>
      <c r="Y80" s="73"/>
      <c r="Z80" s="73"/>
      <c r="AA80" s="73"/>
      <c r="AB80" s="109"/>
      <c r="AC80" s="109"/>
      <c r="AD80" s="109"/>
      <c r="AE80" s="109"/>
      <c r="AF80" s="109"/>
      <c r="AG80" s="109"/>
      <c r="AH80" s="109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109"/>
      <c r="AV80" s="109"/>
      <c r="AW80" s="109"/>
      <c r="AX80" s="109"/>
      <c r="AY80" s="109"/>
      <c r="AZ80" s="109"/>
      <c r="BA80" s="109"/>
      <c r="BB80" s="73"/>
      <c r="BC80" s="73"/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109"/>
      <c r="BO80" s="109"/>
      <c r="BP80" s="109"/>
      <c r="BQ80" s="109"/>
      <c r="BR80" s="109"/>
      <c r="BS80" s="109"/>
      <c r="BT80" s="73"/>
      <c r="BU80" s="73"/>
      <c r="BV80" s="49"/>
      <c r="BW80" s="49"/>
      <c r="BX80" s="49"/>
      <c r="BY80" s="49"/>
      <c r="BZ80" s="49"/>
    </row>
    <row r="81" spans="1:78" ht="36.75" customHeight="1">
      <c r="A81" s="68" t="s">
        <v>127</v>
      </c>
      <c r="B81" s="68"/>
      <c r="C81" s="69" t="s">
        <v>240</v>
      </c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106">
        <f>U78</f>
        <v>176.4</v>
      </c>
      <c r="V81" s="106"/>
      <c r="W81" s="106"/>
      <c r="X81" s="106"/>
      <c r="Y81" s="106"/>
      <c r="Z81" s="106"/>
      <c r="AA81" s="106"/>
      <c r="AB81" s="295"/>
      <c r="AC81" s="295"/>
      <c r="AD81" s="295"/>
      <c r="AE81" s="295"/>
      <c r="AF81" s="295"/>
      <c r="AG81" s="295"/>
      <c r="AH81" s="295"/>
      <c r="AI81" s="106">
        <f>U81</f>
        <v>176.4</v>
      </c>
      <c r="AJ81" s="106"/>
      <c r="AK81" s="106"/>
      <c r="AL81" s="106"/>
      <c r="AM81" s="106"/>
      <c r="AN81" s="72">
        <f>AN78</f>
        <v>147.5</v>
      </c>
      <c r="AO81" s="106"/>
      <c r="AP81" s="106"/>
      <c r="AQ81" s="106"/>
      <c r="AR81" s="106"/>
      <c r="AS81" s="106"/>
      <c r="AT81" s="106"/>
      <c r="AU81" s="295"/>
      <c r="AV81" s="295"/>
      <c r="AW81" s="295"/>
      <c r="AX81" s="295"/>
      <c r="AY81" s="295"/>
      <c r="AZ81" s="295"/>
      <c r="BA81" s="295"/>
      <c r="BB81" s="106">
        <f>AN81</f>
        <v>147.5</v>
      </c>
      <c r="BC81" s="106"/>
      <c r="BD81" s="106"/>
      <c r="BE81" s="106"/>
      <c r="BF81" s="106"/>
      <c r="BG81" s="296">
        <f>AN81*100/U81</f>
        <v>83.61678004535148</v>
      </c>
      <c r="BH81" s="296"/>
      <c r="BI81" s="296"/>
      <c r="BJ81" s="296"/>
      <c r="BK81" s="296"/>
      <c r="BL81" s="296"/>
      <c r="BM81" s="296"/>
      <c r="BN81" s="297"/>
      <c r="BO81" s="297"/>
      <c r="BP81" s="297"/>
      <c r="BQ81" s="297"/>
      <c r="BR81" s="297"/>
      <c r="BS81" s="297"/>
      <c r="BT81" s="296">
        <f>BG81</f>
        <v>83.61678004535148</v>
      </c>
      <c r="BU81" s="296"/>
      <c r="BV81" s="49"/>
      <c r="BW81" s="49"/>
      <c r="BX81" s="49"/>
      <c r="BY81" s="49"/>
      <c r="BZ81" s="49"/>
    </row>
    <row r="82" spans="1:78" ht="18" customHeight="1">
      <c r="A82" s="106">
        <v>1</v>
      </c>
      <c r="B82" s="106"/>
      <c r="C82" s="69" t="s">
        <v>48</v>
      </c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  <c r="BT82" s="69"/>
      <c r="BU82" s="69"/>
      <c r="BV82" s="49"/>
      <c r="BW82" s="49"/>
      <c r="BX82" s="49"/>
      <c r="BY82" s="49"/>
      <c r="BZ82" s="49"/>
    </row>
    <row r="83" spans="1:78" ht="24" customHeight="1">
      <c r="A83" s="73">
        <v>1</v>
      </c>
      <c r="B83" s="73"/>
      <c r="C83" s="67" t="s">
        <v>172</v>
      </c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73">
        <f>U81</f>
        <v>176.4</v>
      </c>
      <c r="V83" s="73"/>
      <c r="W83" s="73"/>
      <c r="X83" s="73"/>
      <c r="Y83" s="73"/>
      <c r="Z83" s="73"/>
      <c r="AA83" s="73"/>
      <c r="AB83" s="109"/>
      <c r="AC83" s="109"/>
      <c r="AD83" s="109"/>
      <c r="AE83" s="109"/>
      <c r="AF83" s="109"/>
      <c r="AG83" s="109"/>
      <c r="AH83" s="109"/>
      <c r="AI83" s="73">
        <f>U83</f>
        <v>176.4</v>
      </c>
      <c r="AJ83" s="73"/>
      <c r="AK83" s="73"/>
      <c r="AL83" s="73"/>
      <c r="AM83" s="73"/>
      <c r="AN83" s="73">
        <f>AN81</f>
        <v>147.5</v>
      </c>
      <c r="AO83" s="73"/>
      <c r="AP83" s="73"/>
      <c r="AQ83" s="73"/>
      <c r="AR83" s="73"/>
      <c r="AS83" s="73"/>
      <c r="AT83" s="73"/>
      <c r="AU83" s="109"/>
      <c r="AV83" s="109"/>
      <c r="AW83" s="109"/>
      <c r="AX83" s="109"/>
      <c r="AY83" s="109"/>
      <c r="AZ83" s="109"/>
      <c r="BA83" s="109"/>
      <c r="BB83" s="73">
        <f>AN83</f>
        <v>147.5</v>
      </c>
      <c r="BC83" s="73"/>
      <c r="BD83" s="73"/>
      <c r="BE83" s="73"/>
      <c r="BF83" s="73"/>
      <c r="BG83" s="75">
        <f>AN83*100/U83</f>
        <v>83.61678004535148</v>
      </c>
      <c r="BH83" s="75"/>
      <c r="BI83" s="75"/>
      <c r="BJ83" s="75"/>
      <c r="BK83" s="75"/>
      <c r="BL83" s="75"/>
      <c r="BM83" s="75"/>
      <c r="BN83" s="144"/>
      <c r="BO83" s="144"/>
      <c r="BP83" s="144"/>
      <c r="BQ83" s="144"/>
      <c r="BR83" s="144"/>
      <c r="BS83" s="144"/>
      <c r="BT83" s="75">
        <f>BG83</f>
        <v>83.61678004535148</v>
      </c>
      <c r="BU83" s="75"/>
      <c r="BV83" s="49"/>
      <c r="BW83" s="49"/>
      <c r="BX83" s="49"/>
      <c r="BY83" s="49"/>
      <c r="BZ83" s="49"/>
    </row>
    <row r="84" spans="1:78" ht="24" customHeight="1">
      <c r="A84" s="98"/>
      <c r="B84" s="100"/>
      <c r="C84" s="76" t="s">
        <v>255</v>
      </c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76"/>
      <c r="AQ84" s="76"/>
      <c r="AR84" s="76"/>
      <c r="AS84" s="76"/>
      <c r="AT84" s="76"/>
      <c r="AU84" s="76"/>
      <c r="AV84" s="76"/>
      <c r="AW84" s="76"/>
      <c r="AX84" s="76"/>
      <c r="AY84" s="76"/>
      <c r="AZ84" s="76"/>
      <c r="BA84" s="76"/>
      <c r="BB84" s="76"/>
      <c r="BC84" s="76"/>
      <c r="BD84" s="76"/>
      <c r="BE84" s="76"/>
      <c r="BF84" s="76"/>
      <c r="BG84" s="76"/>
      <c r="BH84" s="76"/>
      <c r="BI84" s="76"/>
      <c r="BJ84" s="76"/>
      <c r="BK84" s="76"/>
      <c r="BL84" s="76"/>
      <c r="BM84" s="76"/>
      <c r="BN84" s="76"/>
      <c r="BO84" s="76"/>
      <c r="BP84" s="76"/>
      <c r="BQ84" s="76"/>
      <c r="BR84" s="76"/>
      <c r="BS84" s="76"/>
      <c r="BT84" s="76"/>
      <c r="BU84" s="76"/>
      <c r="BV84" s="49"/>
      <c r="BW84" s="49"/>
      <c r="BX84" s="49"/>
      <c r="BY84" s="49"/>
      <c r="BZ84" s="49"/>
    </row>
    <row r="85" spans="1:78" ht="18" customHeight="1">
      <c r="A85" s="73">
        <v>2</v>
      </c>
      <c r="B85" s="73"/>
      <c r="C85" s="67" t="s">
        <v>174</v>
      </c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73">
        <v>18</v>
      </c>
      <c r="V85" s="73"/>
      <c r="W85" s="73"/>
      <c r="X85" s="73"/>
      <c r="Y85" s="73"/>
      <c r="Z85" s="73"/>
      <c r="AA85" s="73"/>
      <c r="AB85" s="109"/>
      <c r="AC85" s="109"/>
      <c r="AD85" s="109"/>
      <c r="AE85" s="109"/>
      <c r="AF85" s="109"/>
      <c r="AG85" s="109"/>
      <c r="AH85" s="109"/>
      <c r="AI85" s="73">
        <f>U85</f>
        <v>18</v>
      </c>
      <c r="AJ85" s="73"/>
      <c r="AK85" s="73"/>
      <c r="AL85" s="73"/>
      <c r="AM85" s="73"/>
      <c r="AN85" s="73">
        <v>18</v>
      </c>
      <c r="AO85" s="73"/>
      <c r="AP85" s="73"/>
      <c r="AQ85" s="73"/>
      <c r="AR85" s="73"/>
      <c r="AS85" s="73"/>
      <c r="AT85" s="73"/>
      <c r="AU85" s="109"/>
      <c r="AV85" s="109"/>
      <c r="AW85" s="109"/>
      <c r="AX85" s="109"/>
      <c r="AY85" s="109"/>
      <c r="AZ85" s="109"/>
      <c r="BA85" s="109"/>
      <c r="BB85" s="73">
        <f>AN85</f>
        <v>18</v>
      </c>
      <c r="BC85" s="73"/>
      <c r="BD85" s="73"/>
      <c r="BE85" s="73"/>
      <c r="BF85" s="73"/>
      <c r="BG85" s="75">
        <f>AN85*100/U85</f>
        <v>100</v>
      </c>
      <c r="BH85" s="75"/>
      <c r="BI85" s="75"/>
      <c r="BJ85" s="75"/>
      <c r="BK85" s="75"/>
      <c r="BL85" s="75"/>
      <c r="BM85" s="75"/>
      <c r="BN85" s="144"/>
      <c r="BO85" s="144"/>
      <c r="BP85" s="144"/>
      <c r="BQ85" s="144"/>
      <c r="BR85" s="144"/>
      <c r="BS85" s="144"/>
      <c r="BT85" s="75">
        <f>BG85</f>
        <v>100</v>
      </c>
      <c r="BU85" s="75"/>
      <c r="BV85" s="49"/>
      <c r="BW85" s="49"/>
      <c r="BX85" s="49"/>
      <c r="BY85" s="49"/>
      <c r="BZ85" s="49"/>
    </row>
    <row r="86" spans="1:78" ht="18" customHeight="1">
      <c r="A86" s="106">
        <v>2</v>
      </c>
      <c r="B86" s="106"/>
      <c r="C86" s="69" t="s">
        <v>47</v>
      </c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69"/>
      <c r="BK86" s="69"/>
      <c r="BL86" s="69"/>
      <c r="BM86" s="69"/>
      <c r="BN86" s="69"/>
      <c r="BO86" s="69"/>
      <c r="BP86" s="69"/>
      <c r="BQ86" s="69"/>
      <c r="BR86" s="69"/>
      <c r="BS86" s="69"/>
      <c r="BT86" s="69"/>
      <c r="BU86" s="69"/>
      <c r="BV86" s="49"/>
      <c r="BW86" s="49"/>
      <c r="BX86" s="49"/>
      <c r="BY86" s="49"/>
      <c r="BZ86" s="49"/>
    </row>
    <row r="87" spans="1:78" ht="18" customHeight="1">
      <c r="A87" s="73">
        <v>1</v>
      </c>
      <c r="B87" s="73"/>
      <c r="C87" s="67" t="s">
        <v>173</v>
      </c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73">
        <v>1</v>
      </c>
      <c r="V87" s="73"/>
      <c r="W87" s="73"/>
      <c r="X87" s="73"/>
      <c r="Y87" s="73"/>
      <c r="Z87" s="73"/>
      <c r="AA87" s="73"/>
      <c r="AB87" s="109"/>
      <c r="AC87" s="109"/>
      <c r="AD87" s="109"/>
      <c r="AE87" s="109"/>
      <c r="AF87" s="109"/>
      <c r="AG87" s="109"/>
      <c r="AH87" s="109"/>
      <c r="AI87" s="73">
        <f>U87</f>
        <v>1</v>
      </c>
      <c r="AJ87" s="73"/>
      <c r="AK87" s="73"/>
      <c r="AL87" s="73"/>
      <c r="AM87" s="73"/>
      <c r="AN87" s="73">
        <v>1</v>
      </c>
      <c r="AO87" s="73"/>
      <c r="AP87" s="73"/>
      <c r="AQ87" s="73"/>
      <c r="AR87" s="73"/>
      <c r="AS87" s="73"/>
      <c r="AT87" s="73"/>
      <c r="AU87" s="109"/>
      <c r="AV87" s="109"/>
      <c r="AW87" s="109"/>
      <c r="AX87" s="109"/>
      <c r="AY87" s="109"/>
      <c r="AZ87" s="109"/>
      <c r="BA87" s="109"/>
      <c r="BB87" s="73">
        <f>AN87</f>
        <v>1</v>
      </c>
      <c r="BC87" s="73"/>
      <c r="BD87" s="73"/>
      <c r="BE87" s="73"/>
      <c r="BF87" s="73"/>
      <c r="BG87" s="75">
        <f>AN87*100/U87</f>
        <v>100</v>
      </c>
      <c r="BH87" s="75"/>
      <c r="BI87" s="75"/>
      <c r="BJ87" s="75"/>
      <c r="BK87" s="75"/>
      <c r="BL87" s="75"/>
      <c r="BM87" s="75"/>
      <c r="BN87" s="144"/>
      <c r="BO87" s="144"/>
      <c r="BP87" s="144"/>
      <c r="BQ87" s="144"/>
      <c r="BR87" s="144"/>
      <c r="BS87" s="144"/>
      <c r="BT87" s="75">
        <f>BG87</f>
        <v>100</v>
      </c>
      <c r="BU87" s="75"/>
      <c r="BV87" s="49"/>
      <c r="BW87" s="49"/>
      <c r="BX87" s="49"/>
      <c r="BY87" s="49"/>
      <c r="BZ87" s="49"/>
    </row>
    <row r="88" spans="1:78" ht="18" customHeight="1">
      <c r="A88" s="106">
        <v>3</v>
      </c>
      <c r="B88" s="106"/>
      <c r="C88" s="69" t="s">
        <v>49</v>
      </c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  <c r="BE88" s="69"/>
      <c r="BF88" s="69"/>
      <c r="BG88" s="69"/>
      <c r="BH88" s="69"/>
      <c r="BI88" s="69"/>
      <c r="BJ88" s="69"/>
      <c r="BK88" s="69"/>
      <c r="BL88" s="69"/>
      <c r="BM88" s="69"/>
      <c r="BN88" s="69"/>
      <c r="BO88" s="69"/>
      <c r="BP88" s="69"/>
      <c r="BQ88" s="69"/>
      <c r="BR88" s="69"/>
      <c r="BS88" s="69"/>
      <c r="BT88" s="69"/>
      <c r="BU88" s="69"/>
      <c r="BV88" s="49"/>
      <c r="BW88" s="49"/>
      <c r="BX88" s="49"/>
      <c r="BY88" s="49"/>
      <c r="BZ88" s="49"/>
    </row>
    <row r="89" spans="1:78" ht="18" customHeight="1">
      <c r="A89" s="146">
        <v>1</v>
      </c>
      <c r="B89" s="146"/>
      <c r="C89" s="67" t="s">
        <v>114</v>
      </c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75">
        <f>U83/U85</f>
        <v>9.8</v>
      </c>
      <c r="V89" s="75"/>
      <c r="W89" s="75"/>
      <c r="X89" s="75"/>
      <c r="Y89" s="75"/>
      <c r="Z89" s="75"/>
      <c r="AA89" s="75"/>
      <c r="AB89" s="144"/>
      <c r="AC89" s="144"/>
      <c r="AD89" s="144"/>
      <c r="AE89" s="144"/>
      <c r="AF89" s="144"/>
      <c r="AG89" s="144"/>
      <c r="AH89" s="144"/>
      <c r="AI89" s="75">
        <f>U89</f>
        <v>9.8</v>
      </c>
      <c r="AJ89" s="75"/>
      <c r="AK89" s="75"/>
      <c r="AL89" s="75"/>
      <c r="AM89" s="75"/>
      <c r="AN89" s="75">
        <f>AN78/AN85</f>
        <v>8.194444444444445</v>
      </c>
      <c r="AO89" s="75"/>
      <c r="AP89" s="75"/>
      <c r="AQ89" s="75"/>
      <c r="AR89" s="75"/>
      <c r="AS89" s="75"/>
      <c r="AT89" s="75"/>
      <c r="AU89" s="144"/>
      <c r="AV89" s="144"/>
      <c r="AW89" s="144"/>
      <c r="AX89" s="144"/>
      <c r="AY89" s="144"/>
      <c r="AZ89" s="144"/>
      <c r="BA89" s="144"/>
      <c r="BB89" s="75">
        <f>AN89</f>
        <v>8.194444444444445</v>
      </c>
      <c r="BC89" s="75"/>
      <c r="BD89" s="75"/>
      <c r="BE89" s="75"/>
      <c r="BF89" s="75"/>
      <c r="BG89" s="173">
        <v>83.7</v>
      </c>
      <c r="BH89" s="173"/>
      <c r="BI89" s="173"/>
      <c r="BJ89" s="173"/>
      <c r="BK89" s="173"/>
      <c r="BL89" s="173"/>
      <c r="BM89" s="173"/>
      <c r="BN89" s="144"/>
      <c r="BO89" s="144"/>
      <c r="BP89" s="144"/>
      <c r="BQ89" s="144"/>
      <c r="BR89" s="144"/>
      <c r="BS89" s="144"/>
      <c r="BT89" s="75">
        <f>BG89</f>
        <v>83.7</v>
      </c>
      <c r="BU89" s="75"/>
      <c r="BV89" s="49"/>
      <c r="BW89" s="49"/>
      <c r="BX89" s="49"/>
      <c r="BY89" s="49"/>
      <c r="BZ89" s="49"/>
    </row>
    <row r="90" spans="1:78" ht="24" customHeight="1">
      <c r="A90" s="146">
        <v>2</v>
      </c>
      <c r="B90" s="146"/>
      <c r="C90" s="67" t="s">
        <v>175</v>
      </c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73">
        <f>U78/U87</f>
        <v>176.4</v>
      </c>
      <c r="V90" s="73"/>
      <c r="W90" s="73"/>
      <c r="X90" s="73"/>
      <c r="Y90" s="73"/>
      <c r="Z90" s="73"/>
      <c r="AA90" s="73"/>
      <c r="AB90" s="109"/>
      <c r="AC90" s="109"/>
      <c r="AD90" s="109"/>
      <c r="AE90" s="109"/>
      <c r="AF90" s="109"/>
      <c r="AG90" s="109"/>
      <c r="AH90" s="109"/>
      <c r="AI90" s="73">
        <f>U90</f>
        <v>176.4</v>
      </c>
      <c r="AJ90" s="73"/>
      <c r="AK90" s="73"/>
      <c r="AL90" s="73"/>
      <c r="AM90" s="73"/>
      <c r="AN90" s="73">
        <f>AN78/AN87</f>
        <v>147.5</v>
      </c>
      <c r="AO90" s="73"/>
      <c r="AP90" s="73"/>
      <c r="AQ90" s="73"/>
      <c r="AR90" s="73"/>
      <c r="AS90" s="73"/>
      <c r="AT90" s="73"/>
      <c r="AU90" s="109"/>
      <c r="AV90" s="109"/>
      <c r="AW90" s="109"/>
      <c r="AX90" s="109"/>
      <c r="AY90" s="109"/>
      <c r="AZ90" s="109"/>
      <c r="BA90" s="109"/>
      <c r="BB90" s="73">
        <f>AN90</f>
        <v>147.5</v>
      </c>
      <c r="BC90" s="73"/>
      <c r="BD90" s="73"/>
      <c r="BE90" s="73"/>
      <c r="BF90" s="73"/>
      <c r="BG90" s="75">
        <f>AN90*100/U90</f>
        <v>83.61678004535148</v>
      </c>
      <c r="BH90" s="75"/>
      <c r="BI90" s="75"/>
      <c r="BJ90" s="75"/>
      <c r="BK90" s="75"/>
      <c r="BL90" s="75"/>
      <c r="BM90" s="75"/>
      <c r="BN90" s="144"/>
      <c r="BO90" s="144"/>
      <c r="BP90" s="144"/>
      <c r="BQ90" s="144"/>
      <c r="BR90" s="144"/>
      <c r="BS90" s="144"/>
      <c r="BT90" s="75">
        <f>BG90</f>
        <v>83.61678004535148</v>
      </c>
      <c r="BU90" s="75"/>
      <c r="BV90" s="49"/>
      <c r="BW90" s="49"/>
      <c r="BX90" s="49"/>
      <c r="BY90" s="49"/>
      <c r="BZ90" s="49"/>
    </row>
    <row r="91" spans="1:78" ht="24" customHeight="1">
      <c r="A91" s="184"/>
      <c r="B91" s="186"/>
      <c r="C91" s="76" t="s">
        <v>256</v>
      </c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6"/>
      <c r="AK91" s="76"/>
      <c r="AL91" s="76"/>
      <c r="AM91" s="76"/>
      <c r="AN91" s="76"/>
      <c r="AO91" s="76"/>
      <c r="AP91" s="76"/>
      <c r="AQ91" s="76"/>
      <c r="AR91" s="76"/>
      <c r="AS91" s="76"/>
      <c r="AT91" s="76"/>
      <c r="AU91" s="76"/>
      <c r="AV91" s="76"/>
      <c r="AW91" s="76"/>
      <c r="AX91" s="76"/>
      <c r="AY91" s="76"/>
      <c r="AZ91" s="76"/>
      <c r="BA91" s="76"/>
      <c r="BB91" s="76"/>
      <c r="BC91" s="76"/>
      <c r="BD91" s="76"/>
      <c r="BE91" s="76"/>
      <c r="BF91" s="76"/>
      <c r="BG91" s="76"/>
      <c r="BH91" s="76"/>
      <c r="BI91" s="76"/>
      <c r="BJ91" s="76"/>
      <c r="BK91" s="76"/>
      <c r="BL91" s="76"/>
      <c r="BM91" s="76"/>
      <c r="BN91" s="76"/>
      <c r="BO91" s="76"/>
      <c r="BP91" s="76"/>
      <c r="BQ91" s="76"/>
      <c r="BR91" s="76"/>
      <c r="BS91" s="76"/>
      <c r="BT91" s="76"/>
      <c r="BU91" s="76"/>
      <c r="BV91" s="49"/>
      <c r="BW91" s="49"/>
      <c r="BX91" s="49"/>
      <c r="BY91" s="49"/>
      <c r="BZ91" s="49"/>
    </row>
    <row r="92" spans="1:78" ht="18" customHeight="1">
      <c r="A92" s="146"/>
      <c r="B92" s="146"/>
      <c r="C92" s="69" t="s">
        <v>51</v>
      </c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  <c r="BH92" s="69"/>
      <c r="BI92" s="69"/>
      <c r="BJ92" s="69"/>
      <c r="BK92" s="69"/>
      <c r="BL92" s="69"/>
      <c r="BM92" s="69"/>
      <c r="BN92" s="69"/>
      <c r="BO92" s="69"/>
      <c r="BP92" s="69"/>
      <c r="BQ92" s="69"/>
      <c r="BR92" s="69"/>
      <c r="BS92" s="69"/>
      <c r="BT92" s="69"/>
      <c r="BU92" s="69"/>
      <c r="BV92" s="49"/>
      <c r="BW92" s="49"/>
      <c r="BX92" s="49"/>
      <c r="BY92" s="49"/>
      <c r="BZ92" s="49"/>
    </row>
    <row r="93" spans="1:78" ht="27.75" customHeight="1">
      <c r="A93" s="146">
        <v>1</v>
      </c>
      <c r="B93" s="146"/>
      <c r="C93" s="67" t="s">
        <v>115</v>
      </c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144">
        <v>1.2</v>
      </c>
      <c r="V93" s="144"/>
      <c r="W93" s="144"/>
      <c r="X93" s="144"/>
      <c r="Y93" s="144"/>
      <c r="Z93" s="144"/>
      <c r="AA93" s="144"/>
      <c r="AB93" s="109"/>
      <c r="AC93" s="109"/>
      <c r="AD93" s="109"/>
      <c r="AE93" s="109"/>
      <c r="AF93" s="109"/>
      <c r="AG93" s="109"/>
      <c r="AH93" s="109"/>
      <c r="AI93" s="144">
        <f>U93</f>
        <v>1.2</v>
      </c>
      <c r="AJ93" s="144"/>
      <c r="AK93" s="144"/>
      <c r="AL93" s="144"/>
      <c r="AM93" s="144"/>
      <c r="AN93" s="144">
        <f>(AN81-176.4)/AN85</f>
        <v>-1.6055555555555558</v>
      </c>
      <c r="AO93" s="144"/>
      <c r="AP93" s="144"/>
      <c r="AQ93" s="144"/>
      <c r="AR93" s="144"/>
      <c r="AS93" s="144"/>
      <c r="AT93" s="144"/>
      <c r="AU93" s="144"/>
      <c r="AV93" s="144"/>
      <c r="AW93" s="144"/>
      <c r="AX93" s="144"/>
      <c r="AY93" s="144"/>
      <c r="AZ93" s="144"/>
      <c r="BA93" s="144"/>
      <c r="BB93" s="144">
        <f>AN93</f>
        <v>-1.6055555555555558</v>
      </c>
      <c r="BC93" s="144"/>
      <c r="BD93" s="144"/>
      <c r="BE93" s="144"/>
      <c r="BF93" s="144"/>
      <c r="BG93" s="298">
        <v>-133.3</v>
      </c>
      <c r="BH93" s="298"/>
      <c r="BI93" s="298"/>
      <c r="BJ93" s="298"/>
      <c r="BK93" s="298"/>
      <c r="BL93" s="298"/>
      <c r="BM93" s="298"/>
      <c r="BN93" s="144"/>
      <c r="BO93" s="144"/>
      <c r="BP93" s="144"/>
      <c r="BQ93" s="144"/>
      <c r="BR93" s="144"/>
      <c r="BS93" s="144"/>
      <c r="BT93" s="144">
        <f>BG93</f>
        <v>-133.3</v>
      </c>
      <c r="BU93" s="144"/>
      <c r="BV93" s="49"/>
      <c r="BW93" s="49"/>
      <c r="BX93" s="49"/>
      <c r="BY93" s="49"/>
      <c r="BZ93" s="49"/>
    </row>
    <row r="94" spans="1:78" ht="30.75" customHeight="1">
      <c r="A94" s="146">
        <v>2</v>
      </c>
      <c r="B94" s="146"/>
      <c r="C94" s="127" t="s">
        <v>116</v>
      </c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  <c r="U94" s="75">
        <v>114.3</v>
      </c>
      <c r="V94" s="75"/>
      <c r="W94" s="75"/>
      <c r="X94" s="75"/>
      <c r="Y94" s="75"/>
      <c r="Z94" s="75"/>
      <c r="AA94" s="75"/>
      <c r="AB94" s="109"/>
      <c r="AC94" s="109"/>
      <c r="AD94" s="109"/>
      <c r="AE94" s="109"/>
      <c r="AF94" s="109"/>
      <c r="AG94" s="109"/>
      <c r="AH94" s="109"/>
      <c r="AI94" s="75">
        <f>U94</f>
        <v>114.3</v>
      </c>
      <c r="AJ94" s="75"/>
      <c r="AK94" s="75"/>
      <c r="AL94" s="75"/>
      <c r="AM94" s="75"/>
      <c r="AN94" s="75">
        <f>AN90*100/AI90</f>
        <v>83.61678004535148</v>
      </c>
      <c r="AO94" s="75"/>
      <c r="AP94" s="75"/>
      <c r="AQ94" s="75"/>
      <c r="AR94" s="75"/>
      <c r="AS94" s="75"/>
      <c r="AT94" s="75"/>
      <c r="AU94" s="144"/>
      <c r="AV94" s="144"/>
      <c r="AW94" s="144"/>
      <c r="AX94" s="144"/>
      <c r="AY94" s="144"/>
      <c r="AZ94" s="144"/>
      <c r="BA94" s="144"/>
      <c r="BB94" s="75">
        <f>AN94</f>
        <v>83.61678004535148</v>
      </c>
      <c r="BC94" s="75"/>
      <c r="BD94" s="75"/>
      <c r="BE94" s="75"/>
      <c r="BF94" s="75"/>
      <c r="BG94" s="75">
        <v>73.1</v>
      </c>
      <c r="BH94" s="75"/>
      <c r="BI94" s="75"/>
      <c r="BJ94" s="75"/>
      <c r="BK94" s="75"/>
      <c r="BL94" s="75"/>
      <c r="BM94" s="75"/>
      <c r="BN94" s="144"/>
      <c r="BO94" s="144"/>
      <c r="BP94" s="144"/>
      <c r="BQ94" s="144"/>
      <c r="BR94" s="144"/>
      <c r="BS94" s="144"/>
      <c r="BT94" s="75">
        <f>BG94</f>
        <v>73.1</v>
      </c>
      <c r="BU94" s="75"/>
      <c r="BV94" s="49"/>
      <c r="BW94" s="49"/>
      <c r="BX94" s="49"/>
      <c r="BY94" s="49"/>
      <c r="BZ94" s="49"/>
    </row>
    <row r="95" spans="1:78" ht="18" customHeight="1">
      <c r="A95" s="146"/>
      <c r="B95" s="146"/>
      <c r="C95" s="184" t="s">
        <v>257</v>
      </c>
      <c r="D95" s="185"/>
      <c r="E95" s="185"/>
      <c r="F95" s="185"/>
      <c r="G95" s="185"/>
      <c r="H95" s="185"/>
      <c r="I95" s="185"/>
      <c r="J95" s="185"/>
      <c r="K95" s="185"/>
      <c r="L95" s="185"/>
      <c r="M95" s="185"/>
      <c r="N95" s="185"/>
      <c r="O95" s="185"/>
      <c r="P95" s="185"/>
      <c r="Q95" s="185"/>
      <c r="R95" s="185"/>
      <c r="S95" s="185"/>
      <c r="T95" s="185"/>
      <c r="U95" s="185"/>
      <c r="V95" s="185"/>
      <c r="W95" s="185"/>
      <c r="X95" s="185"/>
      <c r="Y95" s="185"/>
      <c r="Z95" s="185"/>
      <c r="AA95" s="185"/>
      <c r="AB95" s="185"/>
      <c r="AC95" s="185"/>
      <c r="AD95" s="185"/>
      <c r="AE95" s="185"/>
      <c r="AF95" s="185"/>
      <c r="AG95" s="185"/>
      <c r="AH95" s="185"/>
      <c r="AI95" s="185"/>
      <c r="AJ95" s="185"/>
      <c r="AK95" s="185"/>
      <c r="AL95" s="185"/>
      <c r="AM95" s="185"/>
      <c r="AN95" s="185"/>
      <c r="AO95" s="185"/>
      <c r="AP95" s="185"/>
      <c r="AQ95" s="185"/>
      <c r="AR95" s="185"/>
      <c r="AS95" s="185"/>
      <c r="AT95" s="185"/>
      <c r="AU95" s="185"/>
      <c r="AV95" s="185"/>
      <c r="AW95" s="185"/>
      <c r="AX95" s="185"/>
      <c r="AY95" s="185"/>
      <c r="AZ95" s="185"/>
      <c r="BA95" s="185"/>
      <c r="BB95" s="185"/>
      <c r="BC95" s="185"/>
      <c r="BD95" s="185"/>
      <c r="BE95" s="185"/>
      <c r="BF95" s="185"/>
      <c r="BG95" s="185"/>
      <c r="BH95" s="185"/>
      <c r="BI95" s="185"/>
      <c r="BJ95" s="185"/>
      <c r="BK95" s="185"/>
      <c r="BL95" s="185"/>
      <c r="BM95" s="185"/>
      <c r="BN95" s="185"/>
      <c r="BO95" s="185"/>
      <c r="BP95" s="185"/>
      <c r="BQ95" s="185"/>
      <c r="BR95" s="185"/>
      <c r="BS95" s="185"/>
      <c r="BT95" s="185"/>
      <c r="BU95" s="186"/>
      <c r="BV95" s="49"/>
      <c r="BW95" s="49"/>
      <c r="BX95" s="49"/>
      <c r="BY95" s="49"/>
      <c r="BZ95" s="49"/>
    </row>
    <row r="96" spans="1:78" ht="21.75" customHeight="1">
      <c r="A96" s="57"/>
      <c r="B96" s="57"/>
      <c r="C96" s="56"/>
      <c r="D96" s="56"/>
      <c r="E96" s="56"/>
      <c r="F96" s="96" t="s">
        <v>207</v>
      </c>
      <c r="G96" s="96"/>
      <c r="H96" s="97" t="s">
        <v>208</v>
      </c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7"/>
      <c r="AV96" s="97"/>
      <c r="AW96" s="97"/>
      <c r="AX96" s="97"/>
      <c r="AY96" s="97"/>
      <c r="AZ96" s="97"/>
      <c r="BA96" s="97"/>
      <c r="BB96" s="97"/>
      <c r="BC96" s="97"/>
      <c r="BD96" s="97"/>
      <c r="BE96" s="97"/>
      <c r="BF96" s="97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7"/>
      <c r="BS96" s="97"/>
      <c r="BT96" s="97"/>
      <c r="BU96" s="97"/>
      <c r="BV96" s="49"/>
      <c r="BW96" s="49"/>
      <c r="BX96" s="49"/>
      <c r="BY96" s="49"/>
      <c r="BZ96" s="49"/>
    </row>
    <row r="97" spans="1:78" ht="35.25" customHeight="1">
      <c r="A97" s="66" t="s">
        <v>209</v>
      </c>
      <c r="B97" s="66"/>
      <c r="C97" s="66"/>
      <c r="D97" s="73" t="s">
        <v>10</v>
      </c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64" t="s">
        <v>214</v>
      </c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 t="s">
        <v>213</v>
      </c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5" t="s">
        <v>212</v>
      </c>
      <c r="AW97" s="65"/>
      <c r="AX97" s="65"/>
      <c r="AY97" s="65"/>
      <c r="AZ97" s="65"/>
      <c r="BA97" s="65"/>
      <c r="BB97" s="65"/>
      <c r="BC97" s="65"/>
      <c r="BD97" s="65"/>
      <c r="BE97" s="64" t="s">
        <v>79</v>
      </c>
      <c r="BF97" s="64"/>
      <c r="BG97" s="64"/>
      <c r="BH97" s="64"/>
      <c r="BI97" s="64"/>
      <c r="BJ97" s="64"/>
      <c r="BK97" s="64"/>
      <c r="BL97" s="64"/>
      <c r="BM97" s="64"/>
      <c r="BN97" s="65" t="s">
        <v>211</v>
      </c>
      <c r="BO97" s="65"/>
      <c r="BP97" s="65"/>
      <c r="BQ97" s="65"/>
      <c r="BR97" s="65"/>
      <c r="BS97" s="65"/>
      <c r="BT97" s="64" t="s">
        <v>210</v>
      </c>
      <c r="BU97" s="64"/>
      <c r="BV97" s="49"/>
      <c r="BW97" s="49"/>
      <c r="BX97" s="49"/>
      <c r="BY97" s="49"/>
      <c r="BZ97" s="49"/>
    </row>
    <row r="98" spans="1:78" ht="18" customHeight="1">
      <c r="A98" s="66" t="s">
        <v>21</v>
      </c>
      <c r="B98" s="66"/>
      <c r="C98" s="66"/>
      <c r="D98" s="73">
        <v>2</v>
      </c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0">
        <v>3</v>
      </c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>
        <v>4</v>
      </c>
      <c r="AL98" s="70"/>
      <c r="AM98" s="70"/>
      <c r="AN98" s="70"/>
      <c r="AO98" s="70"/>
      <c r="AP98" s="70"/>
      <c r="AQ98" s="70"/>
      <c r="AR98" s="70"/>
      <c r="AS98" s="70"/>
      <c r="AT98" s="70"/>
      <c r="AU98" s="70"/>
      <c r="AV98" s="71">
        <v>5</v>
      </c>
      <c r="AW98" s="71"/>
      <c r="AX98" s="71"/>
      <c r="AY98" s="71"/>
      <c r="AZ98" s="71"/>
      <c r="BA98" s="71"/>
      <c r="BB98" s="71"/>
      <c r="BC98" s="71"/>
      <c r="BD98" s="71"/>
      <c r="BE98" s="70" t="s">
        <v>215</v>
      </c>
      <c r="BF98" s="70"/>
      <c r="BG98" s="70"/>
      <c r="BH98" s="70"/>
      <c r="BI98" s="70"/>
      <c r="BJ98" s="70"/>
      <c r="BK98" s="70"/>
      <c r="BL98" s="70"/>
      <c r="BM98" s="70"/>
      <c r="BN98" s="71">
        <v>7</v>
      </c>
      <c r="BO98" s="71"/>
      <c r="BP98" s="71"/>
      <c r="BQ98" s="71"/>
      <c r="BR98" s="71"/>
      <c r="BS98" s="71"/>
      <c r="BT98" s="70" t="s">
        <v>216</v>
      </c>
      <c r="BU98" s="70"/>
      <c r="BV98" s="49"/>
      <c r="BW98" s="49"/>
      <c r="BX98" s="49"/>
      <c r="BY98" s="49"/>
      <c r="BZ98" s="49"/>
    </row>
    <row r="99" spans="1:78" ht="18" customHeight="1">
      <c r="A99" s="68" t="s">
        <v>21</v>
      </c>
      <c r="B99" s="68"/>
      <c r="C99" s="68"/>
      <c r="D99" s="69" t="s">
        <v>217</v>
      </c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4" t="s">
        <v>36</v>
      </c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5"/>
      <c r="AW99" s="65"/>
      <c r="AX99" s="65"/>
      <c r="AY99" s="65"/>
      <c r="AZ99" s="65"/>
      <c r="BA99" s="65"/>
      <c r="BB99" s="65"/>
      <c r="BC99" s="65"/>
      <c r="BD99" s="65"/>
      <c r="BE99" s="64"/>
      <c r="BF99" s="64"/>
      <c r="BG99" s="64"/>
      <c r="BH99" s="64"/>
      <c r="BI99" s="64"/>
      <c r="BJ99" s="64"/>
      <c r="BK99" s="64"/>
      <c r="BL99" s="64"/>
      <c r="BM99" s="64"/>
      <c r="BN99" s="65" t="s">
        <v>36</v>
      </c>
      <c r="BO99" s="65"/>
      <c r="BP99" s="65"/>
      <c r="BQ99" s="65"/>
      <c r="BR99" s="65"/>
      <c r="BS99" s="65"/>
      <c r="BT99" s="64" t="s">
        <v>36</v>
      </c>
      <c r="BU99" s="64"/>
      <c r="BV99" s="49"/>
      <c r="BW99" s="49"/>
      <c r="BX99" s="49"/>
      <c r="BY99" s="49"/>
      <c r="BZ99" s="49"/>
    </row>
    <row r="100" spans="1:78" ht="18" customHeight="1">
      <c r="A100" s="68"/>
      <c r="B100" s="68"/>
      <c r="C100" s="68"/>
      <c r="D100" s="67" t="s">
        <v>218</v>
      </c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4" t="s">
        <v>36</v>
      </c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5"/>
      <c r="AW100" s="65"/>
      <c r="AX100" s="65"/>
      <c r="AY100" s="65"/>
      <c r="AZ100" s="65"/>
      <c r="BA100" s="65"/>
      <c r="BB100" s="65"/>
      <c r="BC100" s="65"/>
      <c r="BD100" s="65"/>
      <c r="BE100" s="64"/>
      <c r="BF100" s="64"/>
      <c r="BG100" s="64"/>
      <c r="BH100" s="64"/>
      <c r="BI100" s="64"/>
      <c r="BJ100" s="64"/>
      <c r="BK100" s="64"/>
      <c r="BL100" s="64"/>
      <c r="BM100" s="64"/>
      <c r="BN100" s="65" t="s">
        <v>36</v>
      </c>
      <c r="BO100" s="65"/>
      <c r="BP100" s="65"/>
      <c r="BQ100" s="65"/>
      <c r="BR100" s="65"/>
      <c r="BS100" s="65"/>
      <c r="BT100" s="64" t="s">
        <v>36</v>
      </c>
      <c r="BU100" s="64"/>
      <c r="BV100" s="49"/>
      <c r="BW100" s="49"/>
      <c r="BX100" s="49"/>
      <c r="BY100" s="49"/>
      <c r="BZ100" s="49"/>
    </row>
    <row r="101" spans="1:78" ht="30" customHeight="1">
      <c r="A101" s="68"/>
      <c r="B101" s="68"/>
      <c r="C101" s="68"/>
      <c r="D101" s="67" t="s">
        <v>219</v>
      </c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4" t="s">
        <v>36</v>
      </c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5"/>
      <c r="AW101" s="65"/>
      <c r="AX101" s="65"/>
      <c r="AY101" s="65"/>
      <c r="AZ101" s="65"/>
      <c r="BA101" s="65"/>
      <c r="BB101" s="65"/>
      <c r="BC101" s="65"/>
      <c r="BD101" s="65"/>
      <c r="BE101" s="64"/>
      <c r="BF101" s="64"/>
      <c r="BG101" s="64"/>
      <c r="BH101" s="64"/>
      <c r="BI101" s="64"/>
      <c r="BJ101" s="64"/>
      <c r="BK101" s="64"/>
      <c r="BL101" s="64"/>
      <c r="BM101" s="64"/>
      <c r="BN101" s="65" t="s">
        <v>36</v>
      </c>
      <c r="BO101" s="65"/>
      <c r="BP101" s="65"/>
      <c r="BQ101" s="65"/>
      <c r="BR101" s="65"/>
      <c r="BS101" s="65"/>
      <c r="BT101" s="64" t="s">
        <v>36</v>
      </c>
      <c r="BU101" s="64"/>
      <c r="BV101" s="49"/>
      <c r="BW101" s="49"/>
      <c r="BX101" s="49"/>
      <c r="BY101" s="49"/>
      <c r="BZ101" s="49"/>
    </row>
    <row r="102" spans="1:78" ht="18" customHeight="1">
      <c r="A102" s="68"/>
      <c r="B102" s="68"/>
      <c r="C102" s="68"/>
      <c r="D102" s="67" t="s">
        <v>220</v>
      </c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4" t="s">
        <v>36</v>
      </c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5"/>
      <c r="AW102" s="65"/>
      <c r="AX102" s="65"/>
      <c r="AY102" s="65"/>
      <c r="AZ102" s="65"/>
      <c r="BA102" s="65"/>
      <c r="BB102" s="65"/>
      <c r="BC102" s="65"/>
      <c r="BD102" s="65"/>
      <c r="BE102" s="64"/>
      <c r="BF102" s="64"/>
      <c r="BG102" s="64"/>
      <c r="BH102" s="64"/>
      <c r="BI102" s="64"/>
      <c r="BJ102" s="64"/>
      <c r="BK102" s="64"/>
      <c r="BL102" s="64"/>
      <c r="BM102" s="64"/>
      <c r="BN102" s="65" t="s">
        <v>36</v>
      </c>
      <c r="BO102" s="65"/>
      <c r="BP102" s="65"/>
      <c r="BQ102" s="65"/>
      <c r="BR102" s="65"/>
      <c r="BS102" s="65"/>
      <c r="BT102" s="64" t="s">
        <v>36</v>
      </c>
      <c r="BU102" s="64"/>
      <c r="BV102" s="49"/>
      <c r="BW102" s="49"/>
      <c r="BX102" s="49"/>
      <c r="BY102" s="49"/>
      <c r="BZ102" s="49"/>
    </row>
    <row r="103" spans="1:78" ht="18" customHeight="1">
      <c r="A103" s="68"/>
      <c r="B103" s="68"/>
      <c r="C103" s="68"/>
      <c r="D103" s="67" t="s">
        <v>221</v>
      </c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4" t="s">
        <v>36</v>
      </c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P103" s="64"/>
      <c r="AQ103" s="64"/>
      <c r="AR103" s="64"/>
      <c r="AS103" s="64"/>
      <c r="AT103" s="64"/>
      <c r="AU103" s="64"/>
      <c r="AV103" s="65"/>
      <c r="AW103" s="65"/>
      <c r="AX103" s="65"/>
      <c r="AY103" s="65"/>
      <c r="AZ103" s="65"/>
      <c r="BA103" s="65"/>
      <c r="BB103" s="65"/>
      <c r="BC103" s="65"/>
      <c r="BD103" s="65"/>
      <c r="BE103" s="64"/>
      <c r="BF103" s="64"/>
      <c r="BG103" s="64"/>
      <c r="BH103" s="64"/>
      <c r="BI103" s="64"/>
      <c r="BJ103" s="64"/>
      <c r="BK103" s="64"/>
      <c r="BL103" s="64"/>
      <c r="BM103" s="64"/>
      <c r="BN103" s="65" t="s">
        <v>36</v>
      </c>
      <c r="BO103" s="65"/>
      <c r="BP103" s="65"/>
      <c r="BQ103" s="65"/>
      <c r="BR103" s="65"/>
      <c r="BS103" s="65"/>
      <c r="BT103" s="64" t="s">
        <v>36</v>
      </c>
      <c r="BU103" s="64"/>
      <c r="BV103" s="49"/>
      <c r="BW103" s="49"/>
      <c r="BX103" s="49"/>
      <c r="BY103" s="49"/>
      <c r="BZ103" s="49"/>
    </row>
    <row r="104" spans="1:78" ht="18" customHeight="1">
      <c r="A104" s="68" t="s">
        <v>22</v>
      </c>
      <c r="B104" s="68"/>
      <c r="C104" s="68"/>
      <c r="D104" s="69" t="s">
        <v>222</v>
      </c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4" t="s">
        <v>36</v>
      </c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5"/>
      <c r="AW104" s="65"/>
      <c r="AX104" s="65"/>
      <c r="AY104" s="65"/>
      <c r="AZ104" s="65"/>
      <c r="BA104" s="65"/>
      <c r="BB104" s="65"/>
      <c r="BC104" s="65"/>
      <c r="BD104" s="65"/>
      <c r="BE104" s="64"/>
      <c r="BF104" s="64"/>
      <c r="BG104" s="64"/>
      <c r="BH104" s="64"/>
      <c r="BI104" s="64"/>
      <c r="BJ104" s="64"/>
      <c r="BK104" s="64"/>
      <c r="BL104" s="64"/>
      <c r="BM104" s="64"/>
      <c r="BN104" s="65" t="s">
        <v>36</v>
      </c>
      <c r="BO104" s="65"/>
      <c r="BP104" s="65"/>
      <c r="BQ104" s="65"/>
      <c r="BR104" s="65"/>
      <c r="BS104" s="65"/>
      <c r="BT104" s="64" t="s">
        <v>36</v>
      </c>
      <c r="BU104" s="64"/>
      <c r="BV104" s="49"/>
      <c r="BW104" s="49"/>
      <c r="BX104" s="49"/>
      <c r="BY104" s="49"/>
      <c r="BZ104" s="49"/>
    </row>
    <row r="105" spans="1:78" ht="18" customHeight="1">
      <c r="A105" s="68" t="s">
        <v>136</v>
      </c>
      <c r="B105" s="68"/>
      <c r="C105" s="68"/>
      <c r="D105" s="69" t="s">
        <v>223</v>
      </c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5"/>
      <c r="AW105" s="65"/>
      <c r="AX105" s="65"/>
      <c r="AY105" s="65"/>
      <c r="AZ105" s="65"/>
      <c r="BA105" s="65"/>
      <c r="BB105" s="65"/>
      <c r="BC105" s="65"/>
      <c r="BD105" s="65"/>
      <c r="BE105" s="64"/>
      <c r="BF105" s="64"/>
      <c r="BG105" s="64"/>
      <c r="BH105" s="64"/>
      <c r="BI105" s="64"/>
      <c r="BJ105" s="64"/>
      <c r="BK105" s="64"/>
      <c r="BL105" s="64"/>
      <c r="BM105" s="64"/>
      <c r="BN105" s="65"/>
      <c r="BO105" s="65"/>
      <c r="BP105" s="65"/>
      <c r="BQ105" s="65"/>
      <c r="BR105" s="65"/>
      <c r="BS105" s="65"/>
      <c r="BT105" s="64"/>
      <c r="BU105" s="64"/>
      <c r="BV105" s="49"/>
      <c r="BW105" s="49"/>
      <c r="BX105" s="49"/>
      <c r="BY105" s="49"/>
      <c r="BZ105" s="49"/>
    </row>
    <row r="106" spans="1:78" ht="18" customHeight="1">
      <c r="A106" s="68"/>
      <c r="B106" s="68"/>
      <c r="C106" s="68"/>
      <c r="D106" s="292" t="s">
        <v>59</v>
      </c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5"/>
      <c r="AW106" s="65"/>
      <c r="AX106" s="65"/>
      <c r="AY106" s="65"/>
      <c r="AZ106" s="65"/>
      <c r="BA106" s="65"/>
      <c r="BB106" s="65"/>
      <c r="BC106" s="65"/>
      <c r="BD106" s="65"/>
      <c r="BE106" s="64"/>
      <c r="BF106" s="64"/>
      <c r="BG106" s="64"/>
      <c r="BH106" s="64"/>
      <c r="BI106" s="64"/>
      <c r="BJ106" s="64"/>
      <c r="BK106" s="64"/>
      <c r="BL106" s="64"/>
      <c r="BM106" s="64"/>
      <c r="BN106" s="65"/>
      <c r="BO106" s="65"/>
      <c r="BP106" s="65"/>
      <c r="BQ106" s="65"/>
      <c r="BR106" s="65"/>
      <c r="BS106" s="65"/>
      <c r="BT106" s="64"/>
      <c r="BU106" s="64"/>
      <c r="BV106" s="49"/>
      <c r="BW106" s="49"/>
      <c r="BX106" s="49"/>
      <c r="BY106" s="49"/>
      <c r="BZ106" s="49"/>
    </row>
    <row r="107" spans="1:78" ht="18" customHeight="1">
      <c r="A107" s="68"/>
      <c r="B107" s="68"/>
      <c r="C107" s="68"/>
      <c r="D107" s="67" t="s">
        <v>224</v>
      </c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5"/>
      <c r="AW107" s="65"/>
      <c r="AX107" s="65"/>
      <c r="AY107" s="65"/>
      <c r="AZ107" s="65"/>
      <c r="BA107" s="65"/>
      <c r="BB107" s="65"/>
      <c r="BC107" s="65"/>
      <c r="BD107" s="65"/>
      <c r="BE107" s="64"/>
      <c r="BF107" s="64"/>
      <c r="BG107" s="64"/>
      <c r="BH107" s="64"/>
      <c r="BI107" s="64"/>
      <c r="BJ107" s="64"/>
      <c r="BK107" s="64"/>
      <c r="BL107" s="64"/>
      <c r="BM107" s="64"/>
      <c r="BN107" s="65"/>
      <c r="BO107" s="65"/>
      <c r="BP107" s="65"/>
      <c r="BQ107" s="65"/>
      <c r="BR107" s="65"/>
      <c r="BS107" s="65"/>
      <c r="BT107" s="64"/>
      <c r="BU107" s="64"/>
      <c r="BV107" s="49"/>
      <c r="BW107" s="49"/>
      <c r="BX107" s="49"/>
      <c r="BY107" s="49"/>
      <c r="BZ107" s="49"/>
    </row>
    <row r="108" spans="1:78" ht="18" customHeight="1">
      <c r="A108" s="68"/>
      <c r="B108" s="68"/>
      <c r="C108" s="68"/>
      <c r="D108" s="67" t="s">
        <v>225</v>
      </c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5"/>
      <c r="AW108" s="65"/>
      <c r="AX108" s="65"/>
      <c r="AY108" s="65"/>
      <c r="AZ108" s="65"/>
      <c r="BA108" s="65"/>
      <c r="BB108" s="65"/>
      <c r="BC108" s="65"/>
      <c r="BD108" s="65"/>
      <c r="BE108" s="64"/>
      <c r="BF108" s="64"/>
      <c r="BG108" s="64"/>
      <c r="BH108" s="64"/>
      <c r="BI108" s="64"/>
      <c r="BJ108" s="64"/>
      <c r="BK108" s="64"/>
      <c r="BL108" s="64"/>
      <c r="BM108" s="64"/>
      <c r="BN108" s="65"/>
      <c r="BO108" s="65"/>
      <c r="BP108" s="65"/>
      <c r="BQ108" s="65"/>
      <c r="BR108" s="65"/>
      <c r="BS108" s="65"/>
      <c r="BT108" s="64"/>
      <c r="BU108" s="64"/>
      <c r="BV108" s="49"/>
      <c r="BW108" s="49"/>
      <c r="BX108" s="49"/>
      <c r="BY108" s="49"/>
      <c r="BZ108" s="49"/>
    </row>
    <row r="109" spans="1:78" ht="18" customHeight="1">
      <c r="A109" s="68"/>
      <c r="B109" s="68"/>
      <c r="C109" s="68"/>
      <c r="D109" s="67" t="s">
        <v>63</v>
      </c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4"/>
      <c r="AQ109" s="64"/>
      <c r="AR109" s="64"/>
      <c r="AS109" s="64"/>
      <c r="AT109" s="64"/>
      <c r="AU109" s="64"/>
      <c r="AV109" s="65"/>
      <c r="AW109" s="65"/>
      <c r="AX109" s="65"/>
      <c r="AY109" s="65"/>
      <c r="AZ109" s="65"/>
      <c r="BA109" s="65"/>
      <c r="BB109" s="65"/>
      <c r="BC109" s="65"/>
      <c r="BD109" s="65"/>
      <c r="BE109" s="64"/>
      <c r="BF109" s="64"/>
      <c r="BG109" s="64"/>
      <c r="BH109" s="64"/>
      <c r="BI109" s="64"/>
      <c r="BJ109" s="64"/>
      <c r="BK109" s="64"/>
      <c r="BL109" s="64"/>
      <c r="BM109" s="64"/>
      <c r="BN109" s="65"/>
      <c r="BO109" s="65"/>
      <c r="BP109" s="65"/>
      <c r="BQ109" s="65"/>
      <c r="BR109" s="65"/>
      <c r="BS109" s="65"/>
      <c r="BT109" s="64"/>
      <c r="BU109" s="64"/>
      <c r="BV109" s="49"/>
      <c r="BW109" s="49"/>
      <c r="BX109" s="49"/>
      <c r="BY109" s="49"/>
      <c r="BZ109" s="49"/>
    </row>
    <row r="110" spans="1:78" ht="18" customHeight="1">
      <c r="A110" s="68"/>
      <c r="B110" s="68"/>
      <c r="C110" s="68"/>
      <c r="D110" s="292" t="s">
        <v>226</v>
      </c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5"/>
      <c r="AW110" s="65"/>
      <c r="AX110" s="65"/>
      <c r="AY110" s="65"/>
      <c r="AZ110" s="65"/>
      <c r="BA110" s="65"/>
      <c r="BB110" s="65"/>
      <c r="BC110" s="65"/>
      <c r="BD110" s="65"/>
      <c r="BE110" s="64"/>
      <c r="BF110" s="64"/>
      <c r="BG110" s="64"/>
      <c r="BH110" s="64"/>
      <c r="BI110" s="64"/>
      <c r="BJ110" s="64"/>
      <c r="BK110" s="64"/>
      <c r="BL110" s="64"/>
      <c r="BM110" s="64"/>
      <c r="BN110" s="65"/>
      <c r="BO110" s="65"/>
      <c r="BP110" s="65"/>
      <c r="BQ110" s="65"/>
      <c r="BR110" s="65"/>
      <c r="BS110" s="65"/>
      <c r="BT110" s="64"/>
      <c r="BU110" s="64"/>
      <c r="BV110" s="49"/>
      <c r="BW110" s="49"/>
      <c r="BX110" s="49"/>
      <c r="BY110" s="49"/>
      <c r="BZ110" s="49"/>
    </row>
    <row r="111" spans="1:78" ht="18" customHeight="1">
      <c r="A111" s="68"/>
      <c r="B111" s="68"/>
      <c r="C111" s="68"/>
      <c r="D111" s="67" t="s">
        <v>224</v>
      </c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/>
      <c r="AQ111" s="64"/>
      <c r="AR111" s="64"/>
      <c r="AS111" s="64"/>
      <c r="AT111" s="64"/>
      <c r="AU111" s="64"/>
      <c r="AV111" s="65"/>
      <c r="AW111" s="65"/>
      <c r="AX111" s="65"/>
      <c r="AY111" s="65"/>
      <c r="AZ111" s="65"/>
      <c r="BA111" s="65"/>
      <c r="BB111" s="65"/>
      <c r="BC111" s="65"/>
      <c r="BD111" s="65"/>
      <c r="BE111" s="64"/>
      <c r="BF111" s="64"/>
      <c r="BG111" s="64"/>
      <c r="BH111" s="64"/>
      <c r="BI111" s="64"/>
      <c r="BJ111" s="64"/>
      <c r="BK111" s="64"/>
      <c r="BL111" s="64"/>
      <c r="BM111" s="64"/>
      <c r="BN111" s="65"/>
      <c r="BO111" s="65"/>
      <c r="BP111" s="65"/>
      <c r="BQ111" s="65"/>
      <c r="BR111" s="65"/>
      <c r="BS111" s="65"/>
      <c r="BT111" s="64"/>
      <c r="BU111" s="64"/>
      <c r="BV111" s="49"/>
      <c r="BW111" s="49"/>
      <c r="BX111" s="49"/>
      <c r="BY111" s="49"/>
      <c r="BZ111" s="49"/>
    </row>
    <row r="112" spans="1:78" ht="18" customHeight="1">
      <c r="A112" s="68"/>
      <c r="B112" s="68"/>
      <c r="C112" s="68"/>
      <c r="D112" s="67" t="s">
        <v>225</v>
      </c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4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N112" s="64"/>
      <c r="AO112" s="64"/>
      <c r="AP112" s="64"/>
      <c r="AQ112" s="64"/>
      <c r="AR112" s="64"/>
      <c r="AS112" s="64"/>
      <c r="AT112" s="64"/>
      <c r="AU112" s="64"/>
      <c r="AV112" s="65"/>
      <c r="AW112" s="65"/>
      <c r="AX112" s="65"/>
      <c r="AY112" s="65"/>
      <c r="AZ112" s="65"/>
      <c r="BA112" s="65"/>
      <c r="BB112" s="65"/>
      <c r="BC112" s="65"/>
      <c r="BD112" s="65"/>
      <c r="BE112" s="64"/>
      <c r="BF112" s="64"/>
      <c r="BG112" s="64"/>
      <c r="BH112" s="64"/>
      <c r="BI112" s="64"/>
      <c r="BJ112" s="64"/>
      <c r="BK112" s="64"/>
      <c r="BL112" s="64"/>
      <c r="BM112" s="64"/>
      <c r="BN112" s="65"/>
      <c r="BO112" s="65"/>
      <c r="BP112" s="65"/>
      <c r="BQ112" s="65"/>
      <c r="BR112" s="65"/>
      <c r="BS112" s="65"/>
      <c r="BT112" s="64"/>
      <c r="BU112" s="64"/>
      <c r="BV112" s="49"/>
      <c r="BW112" s="49"/>
      <c r="BX112" s="49"/>
      <c r="BY112" s="49"/>
      <c r="BZ112" s="49"/>
    </row>
    <row r="113" spans="1:78" ht="18" customHeight="1">
      <c r="A113" s="68"/>
      <c r="B113" s="68"/>
      <c r="C113" s="68"/>
      <c r="D113" s="67" t="s">
        <v>63</v>
      </c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  <c r="AO113" s="64"/>
      <c r="AP113" s="64"/>
      <c r="AQ113" s="64"/>
      <c r="AR113" s="64"/>
      <c r="AS113" s="64"/>
      <c r="AT113" s="64"/>
      <c r="AU113" s="64"/>
      <c r="AV113" s="65"/>
      <c r="AW113" s="65"/>
      <c r="AX113" s="65"/>
      <c r="AY113" s="65"/>
      <c r="AZ113" s="65"/>
      <c r="BA113" s="65"/>
      <c r="BB113" s="65"/>
      <c r="BC113" s="65"/>
      <c r="BD113" s="65"/>
      <c r="BE113" s="64"/>
      <c r="BF113" s="64"/>
      <c r="BG113" s="64"/>
      <c r="BH113" s="64"/>
      <c r="BI113" s="64"/>
      <c r="BJ113" s="64"/>
      <c r="BK113" s="64"/>
      <c r="BL113" s="64"/>
      <c r="BM113" s="64"/>
      <c r="BN113" s="65"/>
      <c r="BO113" s="65"/>
      <c r="BP113" s="65"/>
      <c r="BQ113" s="65"/>
      <c r="BR113" s="65"/>
      <c r="BS113" s="65"/>
      <c r="BT113" s="64"/>
      <c r="BU113" s="64"/>
      <c r="BV113" s="49"/>
      <c r="BW113" s="49"/>
      <c r="BX113" s="49"/>
      <c r="BY113" s="49"/>
      <c r="BZ113" s="49"/>
    </row>
    <row r="114" spans="1:78" ht="18" customHeight="1">
      <c r="A114" s="68" t="s">
        <v>138</v>
      </c>
      <c r="B114" s="68"/>
      <c r="C114" s="68"/>
      <c r="D114" s="69" t="s">
        <v>227</v>
      </c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4" t="s">
        <v>36</v>
      </c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  <c r="AO114" s="64"/>
      <c r="AP114" s="64"/>
      <c r="AQ114" s="64"/>
      <c r="AR114" s="64"/>
      <c r="AS114" s="64"/>
      <c r="AT114" s="64"/>
      <c r="AU114" s="64"/>
      <c r="AV114" s="65"/>
      <c r="AW114" s="65"/>
      <c r="AX114" s="65"/>
      <c r="AY114" s="65"/>
      <c r="AZ114" s="65"/>
      <c r="BA114" s="65"/>
      <c r="BB114" s="65"/>
      <c r="BC114" s="65"/>
      <c r="BD114" s="65"/>
      <c r="BE114" s="64"/>
      <c r="BF114" s="64"/>
      <c r="BG114" s="64"/>
      <c r="BH114" s="64"/>
      <c r="BI114" s="64"/>
      <c r="BJ114" s="64"/>
      <c r="BK114" s="64"/>
      <c r="BL114" s="64"/>
      <c r="BM114" s="64"/>
      <c r="BN114" s="65" t="s">
        <v>36</v>
      </c>
      <c r="BO114" s="65"/>
      <c r="BP114" s="65"/>
      <c r="BQ114" s="65"/>
      <c r="BR114" s="65"/>
      <c r="BS114" s="65"/>
      <c r="BT114" s="64" t="s">
        <v>36</v>
      </c>
      <c r="BU114" s="64"/>
      <c r="BV114" s="49"/>
      <c r="BW114" s="49"/>
      <c r="BX114" s="49"/>
      <c r="BY114" s="49"/>
      <c r="BZ114" s="49"/>
    </row>
    <row r="115" spans="1:78" ht="18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49"/>
      <c r="BW115" s="49"/>
      <c r="BX115" s="49"/>
      <c r="BY115" s="49"/>
      <c r="BZ115" s="49"/>
    </row>
    <row r="116" spans="1:78" ht="21.75" customHeight="1">
      <c r="A116" s="132"/>
      <c r="B116" s="132"/>
      <c r="C116" s="132"/>
      <c r="D116" s="132"/>
      <c r="E116" s="132"/>
      <c r="F116" s="96" t="s">
        <v>163</v>
      </c>
      <c r="G116" s="96"/>
      <c r="H116" s="97" t="s">
        <v>162</v>
      </c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7"/>
      <c r="AV116" s="97"/>
      <c r="AW116" s="97"/>
      <c r="AX116" s="97"/>
      <c r="AY116" s="97"/>
      <c r="AZ116" s="97"/>
      <c r="BA116" s="97"/>
      <c r="BB116" s="97"/>
      <c r="BC116" s="97"/>
      <c r="BD116" s="97"/>
      <c r="BE116" s="97"/>
      <c r="BF116" s="97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7"/>
      <c r="BS116" s="97"/>
      <c r="BT116" s="97"/>
      <c r="BU116" s="97"/>
      <c r="BV116" s="49"/>
      <c r="BW116" s="49"/>
      <c r="BX116" s="49"/>
      <c r="BY116" s="49"/>
      <c r="BZ116" s="49"/>
    </row>
    <row r="117" spans="1:78" ht="13.5" customHeight="1">
      <c r="A117" s="132"/>
      <c r="B117" s="132"/>
      <c r="C117" s="49"/>
      <c r="D117" s="49"/>
      <c r="E117" s="49"/>
      <c r="F117" s="139" t="s">
        <v>188</v>
      </c>
      <c r="G117" s="139"/>
      <c r="H117" s="139"/>
      <c r="I117" s="139"/>
      <c r="J117" s="139"/>
      <c r="K117" s="139"/>
      <c r="L117" s="139"/>
      <c r="M117" s="139"/>
      <c r="N117" s="139"/>
      <c r="O117" s="139"/>
      <c r="P117" s="139"/>
      <c r="Q117" s="139"/>
      <c r="R117" s="139"/>
      <c r="S117" s="139"/>
      <c r="T117" s="139"/>
      <c r="U117" s="139"/>
      <c r="V117" s="139"/>
      <c r="W117" s="139"/>
      <c r="X117" s="139"/>
      <c r="Y117" s="139"/>
      <c r="Z117" s="139"/>
      <c r="AA117" s="139"/>
      <c r="AB117" s="139"/>
      <c r="AC117" s="139"/>
      <c r="AD117" s="139"/>
      <c r="AE117" s="139"/>
      <c r="AF117" s="139"/>
      <c r="AG117" s="139"/>
      <c r="AH117" s="139"/>
      <c r="AI117" s="139"/>
      <c r="AJ117" s="139"/>
      <c r="AK117" s="139"/>
      <c r="AL117" s="139"/>
      <c r="AM117" s="139"/>
      <c r="AN117" s="132"/>
      <c r="AO117" s="132"/>
      <c r="AP117" s="132"/>
      <c r="AQ117" s="132"/>
      <c r="AR117" s="132"/>
      <c r="AS117" s="132"/>
      <c r="AT117" s="132"/>
      <c r="AU117" s="133"/>
      <c r="AV117" s="133"/>
      <c r="AW117" s="133"/>
      <c r="AX117" s="133"/>
      <c r="AY117" s="133"/>
      <c r="AZ117" s="133"/>
      <c r="BA117" s="133"/>
      <c r="BB117" s="132"/>
      <c r="BC117" s="132"/>
      <c r="BD117" s="132"/>
      <c r="BE117" s="132"/>
      <c r="BF117" s="132"/>
      <c r="BG117" s="132"/>
      <c r="BH117" s="132"/>
      <c r="BI117" s="132"/>
      <c r="BJ117" s="132"/>
      <c r="BK117" s="132"/>
      <c r="BL117" s="132"/>
      <c r="BM117" s="132"/>
      <c r="BN117" s="133"/>
      <c r="BO117" s="133"/>
      <c r="BP117" s="133"/>
      <c r="BQ117" s="133"/>
      <c r="BR117" s="133"/>
      <c r="BS117" s="133"/>
      <c r="BT117" s="132"/>
      <c r="BU117" s="132"/>
      <c r="BV117" s="49"/>
      <c r="BW117" s="49"/>
      <c r="BX117" s="49"/>
      <c r="BY117" s="49"/>
      <c r="BZ117" s="49"/>
    </row>
    <row r="118" spans="1:78" ht="13.5" customHeight="1">
      <c r="A118" s="132"/>
      <c r="B118" s="132"/>
      <c r="C118" s="132"/>
      <c r="D118" s="132"/>
      <c r="E118" s="132"/>
      <c r="F118" s="132"/>
      <c r="G118" s="132"/>
      <c r="H118" s="132"/>
      <c r="I118" s="132"/>
      <c r="J118" s="132"/>
      <c r="K118" s="132"/>
      <c r="L118" s="132"/>
      <c r="M118" s="132"/>
      <c r="N118" s="132"/>
      <c r="O118" s="132"/>
      <c r="P118" s="132"/>
      <c r="Q118" s="132"/>
      <c r="R118" s="132"/>
      <c r="S118" s="132"/>
      <c r="T118" s="132"/>
      <c r="U118" s="132"/>
      <c r="V118" s="132"/>
      <c r="W118" s="132"/>
      <c r="X118" s="132"/>
      <c r="Y118" s="132"/>
      <c r="Z118" s="132"/>
      <c r="AA118" s="132"/>
      <c r="AB118" s="133"/>
      <c r="AC118" s="133"/>
      <c r="AD118" s="133"/>
      <c r="AE118" s="133"/>
      <c r="AF118" s="133"/>
      <c r="AG118" s="133"/>
      <c r="AH118" s="133"/>
      <c r="AI118" s="132"/>
      <c r="AJ118" s="132"/>
      <c r="AK118" s="132"/>
      <c r="AL118" s="132"/>
      <c r="AM118" s="132"/>
      <c r="AN118" s="132"/>
      <c r="AO118" s="132"/>
      <c r="AP118" s="132"/>
      <c r="AQ118" s="132"/>
      <c r="AR118" s="132"/>
      <c r="AS118" s="132"/>
      <c r="AT118" s="132"/>
      <c r="AU118" s="133"/>
      <c r="AV118" s="133"/>
      <c r="AW118" s="133"/>
      <c r="AX118" s="133"/>
      <c r="AY118" s="133"/>
      <c r="AZ118" s="133"/>
      <c r="BA118" s="133"/>
      <c r="BB118" s="132"/>
      <c r="BC118" s="132"/>
      <c r="BD118" s="132"/>
      <c r="BE118" s="132"/>
      <c r="BF118" s="132"/>
      <c r="BG118" s="132"/>
      <c r="BH118" s="132"/>
      <c r="BI118" s="132"/>
      <c r="BJ118" s="132"/>
      <c r="BK118" s="132"/>
      <c r="BL118" s="132"/>
      <c r="BM118" s="132"/>
      <c r="BN118" s="133"/>
      <c r="BO118" s="133"/>
      <c r="BP118" s="133"/>
      <c r="BQ118" s="133"/>
      <c r="BR118" s="133"/>
      <c r="BS118" s="133"/>
      <c r="BT118" s="132"/>
      <c r="BU118" s="132"/>
      <c r="BV118" s="49"/>
      <c r="BW118" s="49"/>
      <c r="BX118" s="49"/>
      <c r="BY118" s="49"/>
      <c r="BZ118" s="49"/>
    </row>
    <row r="119" spans="1:78" ht="13.5" customHeight="1">
      <c r="A119" s="132"/>
      <c r="B119" s="132"/>
      <c r="C119" s="49"/>
      <c r="D119" s="49"/>
      <c r="E119" s="49"/>
      <c r="F119" s="96" t="s">
        <v>228</v>
      </c>
      <c r="G119" s="96"/>
      <c r="H119" s="97" t="s">
        <v>164</v>
      </c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7"/>
      <c r="AV119" s="97"/>
      <c r="AW119" s="97"/>
      <c r="AX119" s="97"/>
      <c r="AY119" s="97"/>
      <c r="AZ119" s="97"/>
      <c r="BA119" s="97"/>
      <c r="BB119" s="97"/>
      <c r="BC119" s="97"/>
      <c r="BD119" s="97"/>
      <c r="BE119" s="97"/>
      <c r="BF119" s="97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7"/>
      <c r="BS119" s="97"/>
      <c r="BT119" s="97"/>
      <c r="BU119" s="97"/>
      <c r="BV119" s="49"/>
      <c r="BW119" s="49"/>
      <c r="BX119" s="49"/>
      <c r="BY119" s="49"/>
      <c r="BZ119" s="49"/>
    </row>
    <row r="120" spans="1:78" ht="13.5" customHeight="1">
      <c r="A120" s="132"/>
      <c r="B120" s="132"/>
      <c r="C120" s="49"/>
      <c r="D120" s="49"/>
      <c r="E120" s="49"/>
      <c r="F120" s="139" t="s">
        <v>189</v>
      </c>
      <c r="G120" s="139"/>
      <c r="H120" s="139"/>
      <c r="I120" s="139"/>
      <c r="J120" s="139"/>
      <c r="K120" s="139"/>
      <c r="L120" s="139"/>
      <c r="M120" s="139"/>
      <c r="N120" s="139"/>
      <c r="O120" s="139"/>
      <c r="P120" s="139"/>
      <c r="Q120" s="139"/>
      <c r="R120" s="139"/>
      <c r="S120" s="139"/>
      <c r="T120" s="139"/>
      <c r="U120" s="139"/>
      <c r="V120" s="139"/>
      <c r="W120" s="139"/>
      <c r="X120" s="139"/>
      <c r="Y120" s="139"/>
      <c r="Z120" s="139"/>
      <c r="AA120" s="139"/>
      <c r="AB120" s="139"/>
      <c r="AC120" s="139"/>
      <c r="AD120" s="139"/>
      <c r="AE120" s="139"/>
      <c r="AF120" s="139"/>
      <c r="AG120" s="139"/>
      <c r="AH120" s="139"/>
      <c r="AI120" s="139"/>
      <c r="AJ120" s="139"/>
      <c r="AK120" s="139"/>
      <c r="AL120" s="139"/>
      <c r="AM120" s="139"/>
      <c r="AN120" s="132"/>
      <c r="AO120" s="132"/>
      <c r="AP120" s="132"/>
      <c r="AQ120" s="132"/>
      <c r="AR120" s="132"/>
      <c r="AS120" s="132"/>
      <c r="AT120" s="132"/>
      <c r="AU120" s="133"/>
      <c r="AV120" s="133"/>
      <c r="AW120" s="133"/>
      <c r="AX120" s="133"/>
      <c r="AY120" s="133"/>
      <c r="AZ120" s="133"/>
      <c r="BA120" s="133"/>
      <c r="BB120" s="132"/>
      <c r="BC120" s="132"/>
      <c r="BD120" s="132"/>
      <c r="BE120" s="132"/>
      <c r="BF120" s="132"/>
      <c r="BG120" s="132"/>
      <c r="BH120" s="132"/>
      <c r="BI120" s="132"/>
      <c r="BJ120" s="132"/>
      <c r="BK120" s="132"/>
      <c r="BL120" s="132"/>
      <c r="BM120" s="132"/>
      <c r="BN120" s="133"/>
      <c r="BO120" s="133"/>
      <c r="BP120" s="133"/>
      <c r="BQ120" s="133"/>
      <c r="BR120" s="133"/>
      <c r="BS120" s="133"/>
      <c r="BT120" s="132"/>
      <c r="BU120" s="132"/>
      <c r="BV120" s="49"/>
      <c r="BW120" s="49"/>
      <c r="BX120" s="49"/>
      <c r="BY120" s="49"/>
      <c r="BZ120" s="49"/>
    </row>
    <row r="121" spans="1:78" ht="13.5" customHeight="1">
      <c r="A121" s="132"/>
      <c r="B121" s="132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132"/>
      <c r="V121" s="132"/>
      <c r="W121" s="132"/>
      <c r="X121" s="132"/>
      <c r="Y121" s="132"/>
      <c r="Z121" s="132"/>
      <c r="AA121" s="132"/>
      <c r="AB121" s="133"/>
      <c r="AC121" s="133"/>
      <c r="AD121" s="133"/>
      <c r="AE121" s="133"/>
      <c r="AF121" s="133"/>
      <c r="AG121" s="133"/>
      <c r="AH121" s="133"/>
      <c r="AI121" s="132"/>
      <c r="AJ121" s="132"/>
      <c r="AK121" s="132"/>
      <c r="AL121" s="132"/>
      <c r="AM121" s="132"/>
      <c r="AN121" s="132"/>
      <c r="AO121" s="132"/>
      <c r="AP121" s="132"/>
      <c r="AQ121" s="132"/>
      <c r="AR121" s="132"/>
      <c r="AS121" s="132"/>
      <c r="AT121" s="132"/>
      <c r="AU121" s="133"/>
      <c r="AV121" s="133"/>
      <c r="AW121" s="133"/>
      <c r="AX121" s="133"/>
      <c r="AY121" s="133"/>
      <c r="AZ121" s="133"/>
      <c r="BA121" s="133"/>
      <c r="BB121" s="132"/>
      <c r="BC121" s="132"/>
      <c r="BD121" s="132"/>
      <c r="BE121" s="132"/>
      <c r="BF121" s="132"/>
      <c r="BG121" s="132"/>
      <c r="BH121" s="132"/>
      <c r="BI121" s="132"/>
      <c r="BJ121" s="132"/>
      <c r="BK121" s="132"/>
      <c r="BL121" s="132"/>
      <c r="BM121" s="132"/>
      <c r="BN121" s="133"/>
      <c r="BO121" s="133"/>
      <c r="BP121" s="133"/>
      <c r="BQ121" s="133"/>
      <c r="BR121" s="133"/>
      <c r="BS121" s="133"/>
      <c r="BT121" s="132"/>
      <c r="BU121" s="132"/>
      <c r="BV121" s="49"/>
      <c r="BW121" s="49"/>
      <c r="BX121" s="49"/>
      <c r="BY121" s="49"/>
      <c r="BZ121" s="49"/>
    </row>
    <row r="122" spans="1:78" ht="13.5" customHeight="1">
      <c r="A122" s="132"/>
      <c r="B122" s="132"/>
      <c r="C122" s="49"/>
      <c r="D122" s="49"/>
      <c r="E122" s="49"/>
      <c r="F122" s="49" t="s">
        <v>7</v>
      </c>
      <c r="G122" s="49"/>
      <c r="H122" s="136" t="s">
        <v>165</v>
      </c>
      <c r="I122" s="136"/>
      <c r="J122" s="136"/>
      <c r="K122" s="136"/>
      <c r="L122" s="136"/>
      <c r="M122" s="136"/>
      <c r="N122" s="136"/>
      <c r="O122" s="136"/>
      <c r="P122" s="136"/>
      <c r="Q122" s="136"/>
      <c r="R122" s="136"/>
      <c r="S122" s="136"/>
      <c r="T122" s="136"/>
      <c r="U122" s="132"/>
      <c r="V122" s="132"/>
      <c r="W122" s="132"/>
      <c r="X122" s="132"/>
      <c r="Y122" s="132"/>
      <c r="Z122" s="132"/>
      <c r="AA122" s="132"/>
      <c r="AB122" s="133"/>
      <c r="AC122" s="133"/>
      <c r="AD122" s="133"/>
      <c r="AE122" s="133"/>
      <c r="AF122" s="133"/>
      <c r="AG122" s="133"/>
      <c r="AH122" s="133"/>
      <c r="AI122" s="132"/>
      <c r="AJ122" s="132"/>
      <c r="AK122" s="132"/>
      <c r="AL122" s="132"/>
      <c r="AM122" s="132"/>
      <c r="AN122" s="132"/>
      <c r="AO122" s="132"/>
      <c r="AP122" s="132"/>
      <c r="AQ122" s="132"/>
      <c r="AR122" s="132"/>
      <c r="AS122" s="132"/>
      <c r="AT122" s="132"/>
      <c r="AU122" s="133"/>
      <c r="AV122" s="133"/>
      <c r="AW122" s="133"/>
      <c r="AX122" s="133"/>
      <c r="AY122" s="133"/>
      <c r="AZ122" s="133"/>
      <c r="BA122" s="133"/>
      <c r="BB122" s="132"/>
      <c r="BC122" s="132"/>
      <c r="BD122" s="132"/>
      <c r="BE122" s="132"/>
      <c r="BF122" s="132"/>
      <c r="BG122" s="132"/>
      <c r="BH122" s="132"/>
      <c r="BI122" s="132"/>
      <c r="BJ122" s="132"/>
      <c r="BK122" s="132"/>
      <c r="BL122" s="132"/>
      <c r="BM122" s="132"/>
      <c r="BN122" s="133"/>
      <c r="BO122" s="133"/>
      <c r="BP122" s="133"/>
      <c r="BQ122" s="133"/>
      <c r="BR122" s="133"/>
      <c r="BS122" s="133"/>
      <c r="BT122" s="132"/>
      <c r="BU122" s="132"/>
      <c r="BV122" s="49"/>
      <c r="BW122" s="49"/>
      <c r="BX122" s="49"/>
      <c r="BY122" s="49"/>
      <c r="BZ122" s="49"/>
    </row>
    <row r="123" spans="1:78" ht="13.5" customHeight="1">
      <c r="A123" s="132"/>
      <c r="B123" s="132"/>
      <c r="C123" s="49"/>
      <c r="D123" s="49"/>
      <c r="E123" s="49"/>
      <c r="F123" s="49"/>
      <c r="G123" s="49"/>
      <c r="H123" s="136" t="s">
        <v>166</v>
      </c>
      <c r="I123" s="136"/>
      <c r="J123" s="136"/>
      <c r="K123" s="136"/>
      <c r="L123" s="136"/>
      <c r="M123" s="136"/>
      <c r="N123" s="136"/>
      <c r="O123" s="136"/>
      <c r="P123" s="136"/>
      <c r="Q123" s="136"/>
      <c r="R123" s="136"/>
      <c r="S123" s="136"/>
      <c r="T123" s="136"/>
      <c r="U123" s="139" t="s">
        <v>190</v>
      </c>
      <c r="V123" s="139"/>
      <c r="W123" s="139"/>
      <c r="X123" s="139"/>
      <c r="Y123" s="139"/>
      <c r="Z123" s="139"/>
      <c r="AA123" s="139"/>
      <c r="AB123" s="139"/>
      <c r="AC123" s="139"/>
      <c r="AD123" s="139"/>
      <c r="AE123" s="139"/>
      <c r="AF123" s="139"/>
      <c r="AG123" s="139"/>
      <c r="AH123" s="139"/>
      <c r="AI123" s="139"/>
      <c r="AJ123" s="139"/>
      <c r="AK123" s="139"/>
      <c r="AL123" s="139"/>
      <c r="AM123" s="139"/>
      <c r="AN123" s="132"/>
      <c r="AO123" s="132"/>
      <c r="AP123" s="132"/>
      <c r="AQ123" s="132"/>
      <c r="AR123" s="132"/>
      <c r="AS123" s="132"/>
      <c r="AT123" s="132"/>
      <c r="AU123" s="133"/>
      <c r="AV123" s="133"/>
      <c r="AW123" s="133"/>
      <c r="AX123" s="133"/>
      <c r="AY123" s="133"/>
      <c r="AZ123" s="133"/>
      <c r="BA123" s="133"/>
      <c r="BB123" s="132"/>
      <c r="BC123" s="132"/>
      <c r="BD123" s="132"/>
      <c r="BE123" s="132"/>
      <c r="BF123" s="132"/>
      <c r="BG123" s="132"/>
      <c r="BH123" s="132"/>
      <c r="BI123" s="132"/>
      <c r="BJ123" s="132"/>
      <c r="BK123" s="132"/>
      <c r="BL123" s="132"/>
      <c r="BM123" s="132"/>
      <c r="BN123" s="133"/>
      <c r="BO123" s="133"/>
      <c r="BP123" s="133"/>
      <c r="BQ123" s="133"/>
      <c r="BR123" s="133"/>
      <c r="BS123" s="133"/>
      <c r="BT123" s="132"/>
      <c r="BU123" s="132"/>
      <c r="BV123" s="49"/>
      <c r="BW123" s="49"/>
      <c r="BX123" s="49"/>
      <c r="BY123" s="49"/>
      <c r="BZ123" s="49"/>
    </row>
    <row r="124" spans="1:78" ht="13.5" customHeight="1">
      <c r="A124" s="132"/>
      <c r="B124" s="132"/>
      <c r="C124" s="49"/>
      <c r="D124" s="49"/>
      <c r="E124" s="49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  <c r="P124" s="134"/>
      <c r="Q124" s="134"/>
      <c r="R124" s="134"/>
      <c r="S124" s="134"/>
      <c r="T124" s="134"/>
      <c r="U124" s="134"/>
      <c r="V124" s="134"/>
      <c r="W124" s="134"/>
      <c r="X124" s="134"/>
      <c r="Y124" s="134"/>
      <c r="Z124" s="134"/>
      <c r="AA124" s="134"/>
      <c r="AB124" s="134"/>
      <c r="AC124" s="134"/>
      <c r="AD124" s="134"/>
      <c r="AE124" s="134"/>
      <c r="AF124" s="134"/>
      <c r="AG124" s="134"/>
      <c r="AH124" s="134"/>
      <c r="AI124" s="134"/>
      <c r="AJ124" s="134"/>
      <c r="AK124" s="134"/>
      <c r="AL124" s="134"/>
      <c r="AM124" s="134"/>
      <c r="AN124" s="132"/>
      <c r="AO124" s="132"/>
      <c r="AP124" s="132"/>
      <c r="AQ124" s="132"/>
      <c r="AR124" s="132"/>
      <c r="AS124" s="132"/>
      <c r="AT124" s="132"/>
      <c r="AU124" s="133"/>
      <c r="AV124" s="133"/>
      <c r="AW124" s="133"/>
      <c r="AX124" s="133"/>
      <c r="AY124" s="133"/>
      <c r="AZ124" s="133"/>
      <c r="BA124" s="133"/>
      <c r="BB124" s="132"/>
      <c r="BC124" s="132"/>
      <c r="BD124" s="132"/>
      <c r="BE124" s="132"/>
      <c r="BF124" s="132"/>
      <c r="BG124" s="132"/>
      <c r="BH124" s="132"/>
      <c r="BI124" s="132"/>
      <c r="BJ124" s="132"/>
      <c r="BK124" s="132"/>
      <c r="BL124" s="132"/>
      <c r="BM124" s="132"/>
      <c r="BN124" s="133"/>
      <c r="BO124" s="133"/>
      <c r="BP124" s="133"/>
      <c r="BQ124" s="133"/>
      <c r="BR124" s="133"/>
      <c r="BS124" s="133"/>
      <c r="BT124" s="132"/>
      <c r="BU124" s="132"/>
      <c r="BV124" s="49"/>
      <c r="BW124" s="49"/>
      <c r="BX124" s="49"/>
      <c r="BY124" s="49"/>
      <c r="BZ124" s="49"/>
    </row>
    <row r="125" spans="1:78" ht="27.75" customHeight="1">
      <c r="A125" s="132"/>
      <c r="B125" s="132"/>
      <c r="C125" s="49"/>
      <c r="D125" s="49"/>
      <c r="E125" s="49"/>
      <c r="F125" s="135" t="s">
        <v>167</v>
      </c>
      <c r="G125" s="135"/>
      <c r="H125" s="135"/>
      <c r="I125" s="135"/>
      <c r="J125" s="135"/>
      <c r="K125" s="135"/>
      <c r="L125" s="135"/>
      <c r="M125" s="135"/>
      <c r="N125" s="135"/>
      <c r="O125" s="135"/>
      <c r="P125" s="135"/>
      <c r="Q125" s="135"/>
      <c r="R125" s="135"/>
      <c r="S125" s="135"/>
      <c r="T125" s="135"/>
      <c r="U125" s="137" t="s">
        <v>191</v>
      </c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2"/>
      <c r="AO125" s="132"/>
      <c r="AP125" s="132"/>
      <c r="AQ125" s="132"/>
      <c r="AR125" s="132"/>
      <c r="AS125" s="132"/>
      <c r="AT125" s="132"/>
      <c r="AU125" s="133"/>
      <c r="AV125" s="133"/>
      <c r="AW125" s="133"/>
      <c r="AX125" s="133"/>
      <c r="AY125" s="133"/>
      <c r="AZ125" s="133"/>
      <c r="BA125" s="133"/>
      <c r="BB125" s="132"/>
      <c r="BC125" s="132"/>
      <c r="BD125" s="132"/>
      <c r="BE125" s="132"/>
      <c r="BF125" s="132"/>
      <c r="BG125" s="132"/>
      <c r="BH125" s="132"/>
      <c r="BI125" s="132"/>
      <c r="BJ125" s="132"/>
      <c r="BK125" s="132"/>
      <c r="BL125" s="132"/>
      <c r="BM125" s="132"/>
      <c r="BN125" s="133"/>
      <c r="BO125" s="133"/>
      <c r="BP125" s="133"/>
      <c r="BQ125" s="133"/>
      <c r="BR125" s="133"/>
      <c r="BS125" s="133"/>
      <c r="BT125" s="132"/>
      <c r="BU125" s="132"/>
      <c r="BV125" s="49"/>
      <c r="BW125" s="49"/>
      <c r="BX125" s="49"/>
      <c r="BY125" s="49"/>
      <c r="BZ125" s="49"/>
    </row>
    <row r="126" spans="1:78" ht="35.25" customHeight="1">
      <c r="A126" s="132"/>
      <c r="B126" s="132"/>
      <c r="C126" s="49"/>
      <c r="D126" s="49"/>
      <c r="E126" s="49"/>
      <c r="F126" s="136" t="s">
        <v>168</v>
      </c>
      <c r="G126" s="136"/>
      <c r="H126" s="136"/>
      <c r="I126" s="136"/>
      <c r="J126" s="136"/>
      <c r="K126" s="136"/>
      <c r="L126" s="136"/>
      <c r="M126" s="136"/>
      <c r="N126" s="136"/>
      <c r="O126" s="136"/>
      <c r="P126" s="136"/>
      <c r="Q126" s="136"/>
      <c r="R126" s="136"/>
      <c r="S126" s="136"/>
      <c r="T126" s="136"/>
      <c r="U126" s="88" t="s">
        <v>258</v>
      </c>
      <c r="V126" s="88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  <c r="AH126" s="88"/>
      <c r="AI126" s="88"/>
      <c r="AJ126" s="88"/>
      <c r="AK126" s="88"/>
      <c r="AL126" s="88"/>
      <c r="AM126" s="88"/>
      <c r="AN126" s="132"/>
      <c r="AO126" s="132"/>
      <c r="AP126" s="132"/>
      <c r="AQ126" s="132"/>
      <c r="AR126" s="132"/>
      <c r="AS126" s="132"/>
      <c r="AT126" s="132"/>
      <c r="AU126" s="133"/>
      <c r="AV126" s="133"/>
      <c r="AW126" s="133"/>
      <c r="AX126" s="133"/>
      <c r="AY126" s="133"/>
      <c r="AZ126" s="133"/>
      <c r="BA126" s="133"/>
      <c r="BB126" s="132"/>
      <c r="BC126" s="132"/>
      <c r="BD126" s="132"/>
      <c r="BE126" s="132"/>
      <c r="BF126" s="132"/>
      <c r="BG126" s="132"/>
      <c r="BH126" s="132"/>
      <c r="BI126" s="132"/>
      <c r="BJ126" s="132"/>
      <c r="BK126" s="132"/>
      <c r="BL126" s="132"/>
      <c r="BM126" s="132"/>
      <c r="BN126" s="133"/>
      <c r="BO126" s="133"/>
      <c r="BP126" s="133"/>
      <c r="BQ126" s="133"/>
      <c r="BR126" s="133"/>
      <c r="BS126" s="133"/>
      <c r="BT126" s="132"/>
      <c r="BU126" s="132"/>
      <c r="BV126" s="49"/>
      <c r="BW126" s="49"/>
      <c r="BX126" s="49"/>
      <c r="BY126" s="49"/>
      <c r="BZ126" s="49"/>
    </row>
    <row r="127" spans="1:78" ht="13.5" customHeight="1">
      <c r="A127" s="132"/>
      <c r="B127" s="132"/>
      <c r="C127" s="49"/>
      <c r="D127" s="49"/>
      <c r="E127" s="49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  <c r="R127" s="134"/>
      <c r="S127" s="134"/>
      <c r="T127" s="134"/>
      <c r="U127" s="134"/>
      <c r="V127" s="134"/>
      <c r="W127" s="134"/>
      <c r="X127" s="134"/>
      <c r="Y127" s="134"/>
      <c r="Z127" s="134"/>
      <c r="AA127" s="134"/>
      <c r="AB127" s="134"/>
      <c r="AC127" s="134"/>
      <c r="AD127" s="134"/>
      <c r="AE127" s="134"/>
      <c r="AF127" s="134"/>
      <c r="AG127" s="134"/>
      <c r="AH127" s="134"/>
      <c r="AI127" s="134"/>
      <c r="AJ127" s="134"/>
      <c r="AK127" s="134"/>
      <c r="AL127" s="134"/>
      <c r="AM127" s="134"/>
      <c r="AN127" s="132"/>
      <c r="AO127" s="132"/>
      <c r="AP127" s="132"/>
      <c r="AQ127" s="132"/>
      <c r="AR127" s="132"/>
      <c r="AS127" s="132"/>
      <c r="AT127" s="132"/>
      <c r="AU127" s="133"/>
      <c r="AV127" s="133"/>
      <c r="AW127" s="133"/>
      <c r="AX127" s="133"/>
      <c r="AY127" s="133"/>
      <c r="AZ127" s="133"/>
      <c r="BA127" s="133"/>
      <c r="BB127" s="132"/>
      <c r="BC127" s="132"/>
      <c r="BD127" s="132"/>
      <c r="BE127" s="132"/>
      <c r="BF127" s="132"/>
      <c r="BG127" s="132"/>
      <c r="BH127" s="132"/>
      <c r="BI127" s="132"/>
      <c r="BJ127" s="132"/>
      <c r="BK127" s="132"/>
      <c r="BL127" s="132"/>
      <c r="BM127" s="132"/>
      <c r="BN127" s="133"/>
      <c r="BO127" s="133"/>
      <c r="BP127" s="133"/>
      <c r="BQ127" s="133"/>
      <c r="BR127" s="133"/>
      <c r="BS127" s="133"/>
      <c r="BT127" s="132"/>
      <c r="BU127" s="132"/>
      <c r="BV127" s="49"/>
      <c r="BW127" s="49"/>
      <c r="BX127" s="49"/>
      <c r="BY127" s="49"/>
      <c r="BZ127" s="49"/>
    </row>
    <row r="128" spans="1:78" ht="13.5" customHeight="1">
      <c r="A128" s="132"/>
      <c r="B128" s="132"/>
      <c r="C128" s="49"/>
      <c r="D128" s="49"/>
      <c r="E128" s="49"/>
      <c r="F128" s="135" t="s">
        <v>169</v>
      </c>
      <c r="G128" s="135"/>
      <c r="H128" s="135"/>
      <c r="I128" s="135"/>
      <c r="J128" s="135"/>
      <c r="K128" s="135"/>
      <c r="L128" s="135"/>
      <c r="M128" s="135"/>
      <c r="N128" s="135"/>
      <c r="O128" s="135"/>
      <c r="P128" s="135"/>
      <c r="Q128" s="135"/>
      <c r="R128" s="135"/>
      <c r="S128" s="135"/>
      <c r="T128" s="135"/>
      <c r="U128" s="135"/>
      <c r="V128" s="135"/>
      <c r="W128" s="88" t="s">
        <v>235</v>
      </c>
      <c r="X128" s="88"/>
      <c r="Y128" s="88"/>
      <c r="Z128" s="88"/>
      <c r="AA128" s="88"/>
      <c r="AB128" s="88"/>
      <c r="AC128" s="88"/>
      <c r="AD128" s="88"/>
      <c r="AE128" s="88"/>
      <c r="AF128" s="88"/>
      <c r="AG128" s="88"/>
      <c r="AH128" s="88"/>
      <c r="AI128" s="88"/>
      <c r="AJ128" s="88"/>
      <c r="AK128" s="88"/>
      <c r="AL128" s="88"/>
      <c r="AM128" s="88"/>
      <c r="AN128" s="132"/>
      <c r="AO128" s="132"/>
      <c r="AP128" s="132"/>
      <c r="AQ128" s="132"/>
      <c r="AR128" s="132"/>
      <c r="AS128" s="132"/>
      <c r="AT128" s="132"/>
      <c r="AU128" s="133"/>
      <c r="AV128" s="133"/>
      <c r="AW128" s="133"/>
      <c r="AX128" s="133"/>
      <c r="AY128" s="133"/>
      <c r="AZ128" s="133"/>
      <c r="BA128" s="133"/>
      <c r="BB128" s="132"/>
      <c r="BC128" s="132"/>
      <c r="BD128" s="132"/>
      <c r="BE128" s="132"/>
      <c r="BF128" s="132"/>
      <c r="BG128" s="132"/>
      <c r="BH128" s="132"/>
      <c r="BI128" s="132"/>
      <c r="BJ128" s="132"/>
      <c r="BK128" s="132"/>
      <c r="BL128" s="132"/>
      <c r="BM128" s="132"/>
      <c r="BN128" s="133"/>
      <c r="BO128" s="133"/>
      <c r="BP128" s="133"/>
      <c r="BQ128" s="133"/>
      <c r="BR128" s="133"/>
      <c r="BS128" s="133"/>
      <c r="BT128" s="132"/>
      <c r="BU128" s="132"/>
      <c r="BV128" s="49"/>
      <c r="BW128" s="49"/>
      <c r="BX128" s="49"/>
      <c r="BY128" s="49"/>
      <c r="BZ128" s="49"/>
    </row>
    <row r="129" spans="1:78" ht="13.5" customHeight="1">
      <c r="A129" s="132"/>
      <c r="B129" s="132"/>
      <c r="C129" s="49"/>
      <c r="D129" s="49"/>
      <c r="E129" s="49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134"/>
      <c r="Q129" s="134"/>
      <c r="R129" s="134"/>
      <c r="S129" s="134"/>
      <c r="T129" s="134"/>
      <c r="U129" s="134"/>
      <c r="V129" s="134"/>
      <c r="W129" s="134"/>
      <c r="X129" s="134"/>
      <c r="Y129" s="134"/>
      <c r="Z129" s="134"/>
      <c r="AA129" s="134"/>
      <c r="AB129" s="134"/>
      <c r="AC129" s="134"/>
      <c r="AD129" s="134"/>
      <c r="AE129" s="134"/>
      <c r="AF129" s="134"/>
      <c r="AG129" s="134"/>
      <c r="AH129" s="134"/>
      <c r="AI129" s="134"/>
      <c r="AJ129" s="134"/>
      <c r="AK129" s="134"/>
      <c r="AL129" s="134"/>
      <c r="AM129" s="134"/>
      <c r="AN129" s="132"/>
      <c r="AO129" s="132"/>
      <c r="AP129" s="132"/>
      <c r="AQ129" s="132"/>
      <c r="AR129" s="132"/>
      <c r="AS129" s="132"/>
      <c r="AT129" s="132"/>
      <c r="AU129" s="133"/>
      <c r="AV129" s="133"/>
      <c r="AW129" s="133"/>
      <c r="AX129" s="133"/>
      <c r="AY129" s="133"/>
      <c r="AZ129" s="133"/>
      <c r="BA129" s="133"/>
      <c r="BB129" s="132"/>
      <c r="BC129" s="132"/>
      <c r="BD129" s="132"/>
      <c r="BE129" s="132"/>
      <c r="BF129" s="132"/>
      <c r="BG129" s="132"/>
      <c r="BH129" s="132"/>
      <c r="BI129" s="132"/>
      <c r="BJ129" s="132"/>
      <c r="BK129" s="132"/>
      <c r="BL129" s="132"/>
      <c r="BM129" s="132"/>
      <c r="BN129" s="133"/>
      <c r="BO129" s="133"/>
      <c r="BP129" s="133"/>
      <c r="BQ129" s="133"/>
      <c r="BR129" s="133"/>
      <c r="BS129" s="133"/>
      <c r="BT129" s="132"/>
      <c r="BU129" s="132"/>
      <c r="BV129" s="49"/>
      <c r="BW129" s="49"/>
      <c r="BX129" s="49"/>
      <c r="BY129" s="49"/>
      <c r="BZ129" s="49"/>
    </row>
    <row r="130" spans="1:78" ht="13.5" customHeight="1">
      <c r="A130" s="132"/>
      <c r="B130" s="132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132"/>
      <c r="V130" s="132"/>
      <c r="W130" s="132"/>
      <c r="X130" s="132"/>
      <c r="Y130" s="132"/>
      <c r="Z130" s="132"/>
      <c r="AA130" s="132"/>
      <c r="AB130" s="133"/>
      <c r="AC130" s="133"/>
      <c r="AD130" s="133"/>
      <c r="AE130" s="133"/>
      <c r="AF130" s="133"/>
      <c r="AG130" s="133"/>
      <c r="AH130" s="133"/>
      <c r="AI130" s="132"/>
      <c r="AJ130" s="132"/>
      <c r="AK130" s="132"/>
      <c r="AL130" s="132"/>
      <c r="AM130" s="132"/>
      <c r="AN130" s="132"/>
      <c r="AO130" s="132"/>
      <c r="AP130" s="132"/>
      <c r="AQ130" s="132"/>
      <c r="AR130" s="132"/>
      <c r="AS130" s="132"/>
      <c r="AT130" s="132"/>
      <c r="AU130" s="133"/>
      <c r="AV130" s="133"/>
      <c r="AW130" s="133"/>
      <c r="AX130" s="133"/>
      <c r="AY130" s="133"/>
      <c r="AZ130" s="133"/>
      <c r="BA130" s="133"/>
      <c r="BB130" s="132"/>
      <c r="BC130" s="132"/>
      <c r="BD130" s="132"/>
      <c r="BE130" s="132"/>
      <c r="BF130" s="132"/>
      <c r="BG130" s="132"/>
      <c r="BH130" s="132"/>
      <c r="BI130" s="132"/>
      <c r="BJ130" s="132"/>
      <c r="BK130" s="132"/>
      <c r="BL130" s="132"/>
      <c r="BM130" s="132"/>
      <c r="BN130" s="133"/>
      <c r="BO130" s="133"/>
      <c r="BP130" s="133"/>
      <c r="BQ130" s="133"/>
      <c r="BR130" s="133"/>
      <c r="BS130" s="133"/>
      <c r="BT130" s="132"/>
      <c r="BU130" s="132"/>
      <c r="BV130" s="49"/>
      <c r="BW130" s="49"/>
      <c r="BX130" s="49"/>
      <c r="BY130" s="49"/>
      <c r="BZ130" s="49"/>
    </row>
    <row r="131" spans="1:78" ht="13.5" customHeight="1">
      <c r="A131" s="132"/>
      <c r="B131" s="132"/>
      <c r="C131" s="132" t="s">
        <v>170</v>
      </c>
      <c r="D131" s="132"/>
      <c r="E131" s="132"/>
      <c r="F131" s="132"/>
      <c r="G131" s="132"/>
      <c r="H131" s="132"/>
      <c r="I131" s="132"/>
      <c r="J131" s="132"/>
      <c r="K131" s="132"/>
      <c r="L131" s="132"/>
      <c r="M131" s="132"/>
      <c r="N131" s="132"/>
      <c r="O131" s="132"/>
      <c r="P131" s="132"/>
      <c r="Q131" s="132"/>
      <c r="R131" s="132"/>
      <c r="S131" s="132"/>
      <c r="T131" s="132"/>
      <c r="U131" s="132"/>
      <c r="V131" s="132"/>
      <c r="W131" s="132"/>
      <c r="X131" s="132"/>
      <c r="Y131" s="132"/>
      <c r="Z131" s="132"/>
      <c r="AA131" s="132"/>
      <c r="AB131" s="133"/>
      <c r="AC131" s="133"/>
      <c r="AD131" s="133"/>
      <c r="AE131" s="133"/>
      <c r="AF131" s="133"/>
      <c r="AG131" s="133"/>
      <c r="AH131" s="133"/>
      <c r="AI131" s="132" t="s">
        <v>104</v>
      </c>
      <c r="AJ131" s="132"/>
      <c r="AK131" s="132"/>
      <c r="AL131" s="132"/>
      <c r="AM131" s="132"/>
      <c r="AN131" s="132"/>
      <c r="AO131" s="132"/>
      <c r="AP131" s="132"/>
      <c r="AQ131" s="132"/>
      <c r="AR131" s="132"/>
      <c r="AS131" s="132"/>
      <c r="AT131" s="132"/>
      <c r="AU131" s="133"/>
      <c r="AV131" s="133"/>
      <c r="AW131" s="133"/>
      <c r="AX131" s="133"/>
      <c r="AY131" s="133"/>
      <c r="AZ131" s="133"/>
      <c r="BA131" s="133"/>
      <c r="BB131" s="132"/>
      <c r="BC131" s="132"/>
      <c r="BD131" s="132"/>
      <c r="BE131" s="132"/>
      <c r="BF131" s="132"/>
      <c r="BG131" s="132"/>
      <c r="BH131" s="132"/>
      <c r="BI131" s="132"/>
      <c r="BJ131" s="132"/>
      <c r="BK131" s="132"/>
      <c r="BL131" s="132"/>
      <c r="BM131" s="132"/>
      <c r="BN131" s="133"/>
      <c r="BO131" s="133"/>
      <c r="BP131" s="133"/>
      <c r="BQ131" s="133"/>
      <c r="BR131" s="133"/>
      <c r="BS131" s="133"/>
      <c r="BT131" s="132"/>
      <c r="BU131" s="132"/>
      <c r="BV131" s="49"/>
      <c r="BW131" s="49"/>
      <c r="BX131" s="49"/>
      <c r="BY131" s="49"/>
      <c r="BZ131" s="49"/>
    </row>
    <row r="132" s="7" customFormat="1" ht="15"/>
    <row r="133" s="7" customFormat="1" ht="15"/>
    <row r="134" s="7" customFormat="1" ht="15"/>
    <row r="135" s="7" customFormat="1" ht="15"/>
    <row r="136" s="7" customFormat="1" ht="15"/>
    <row r="137" s="7" customFormat="1" ht="15"/>
    <row r="138" s="7" customFormat="1" ht="15"/>
    <row r="139" s="7" customFormat="1" ht="15"/>
    <row r="140" s="7" customFormat="1" ht="15"/>
    <row r="141" s="7" customFormat="1" ht="15"/>
    <row r="142" s="7" customFormat="1" ht="15"/>
    <row r="143" s="7" customFormat="1" ht="15"/>
    <row r="144" s="7" customFormat="1" ht="15"/>
    <row r="145" s="7" customFormat="1" ht="15"/>
    <row r="146" s="7" customFormat="1" ht="15"/>
    <row r="147" s="7" customFormat="1" ht="15"/>
    <row r="148" s="7" customFormat="1" ht="15"/>
    <row r="149" s="7" customFormat="1" ht="15"/>
    <row r="150" s="7" customFormat="1" ht="15"/>
    <row r="151" s="7" customFormat="1" ht="15"/>
    <row r="152" s="7" customFormat="1" ht="15"/>
    <row r="153" s="7" customFormat="1" ht="15"/>
    <row r="154" s="7" customFormat="1" ht="15"/>
    <row r="155" s="7" customFormat="1" ht="15"/>
    <row r="156" s="7" customFormat="1" ht="15"/>
    <row r="157" s="7" customFormat="1" ht="15"/>
    <row r="158" s="7" customFormat="1" ht="15"/>
    <row r="159" s="7" customFormat="1" ht="15"/>
    <row r="160" s="7" customFormat="1" ht="15"/>
    <row r="161" s="7" customFormat="1" ht="15"/>
    <row r="162" s="7" customFormat="1" ht="15"/>
    <row r="163" s="7" customFormat="1" ht="15"/>
    <row r="164" s="7" customFormat="1" ht="15"/>
    <row r="165" s="7" customFormat="1" ht="15"/>
    <row r="166" s="7" customFormat="1" ht="15"/>
    <row r="167" s="7" customFormat="1" ht="15"/>
    <row r="168" s="7" customFormat="1" ht="15"/>
    <row r="169" s="7" customFormat="1" ht="15"/>
    <row r="170" s="7" customFormat="1" ht="15"/>
    <row r="171" s="7" customFormat="1" ht="15"/>
    <row r="172" s="7" customFormat="1" ht="15"/>
    <row r="173" s="7" customFormat="1" ht="15"/>
    <row r="174" s="7" customFormat="1" ht="15"/>
    <row r="175" s="7" customFormat="1" ht="15"/>
    <row r="176" s="7" customFormat="1" ht="15"/>
    <row r="177" s="7" customFormat="1" ht="15"/>
    <row r="178" s="7" customFormat="1" ht="15"/>
    <row r="179" s="7" customFormat="1" ht="15"/>
    <row r="180" s="7" customFormat="1" ht="15"/>
    <row r="181" s="7" customFormat="1" ht="15"/>
    <row r="182" s="7" customFormat="1" ht="15"/>
    <row r="183" s="7" customFormat="1" ht="15"/>
    <row r="184" s="7" customFormat="1" ht="15"/>
    <row r="185" s="7" customFormat="1" ht="15"/>
    <row r="186" s="7" customFormat="1" ht="15"/>
    <row r="187" s="7" customFormat="1" ht="15"/>
    <row r="188" s="7" customFormat="1" ht="15"/>
    <row r="189" s="7" customFormat="1" ht="15"/>
    <row r="190" s="7" customFormat="1" ht="15"/>
    <row r="191" s="7" customFormat="1" ht="15"/>
    <row r="192" s="7" customFormat="1" ht="15"/>
    <row r="193" s="7" customFormat="1" ht="15"/>
    <row r="194" s="7" customFormat="1" ht="15"/>
    <row r="195" s="7" customFormat="1" ht="15"/>
    <row r="196" s="7" customFormat="1" ht="15"/>
    <row r="197" s="7" customFormat="1" ht="15"/>
    <row r="198" s="7" customFormat="1" ht="15"/>
    <row r="199" s="7" customFormat="1" ht="15"/>
    <row r="200" s="7" customFormat="1" ht="15"/>
    <row r="201" s="7" customFormat="1" ht="15"/>
    <row r="202" s="7" customFormat="1" ht="15"/>
    <row r="203" s="7" customFormat="1" ht="15"/>
    <row r="204" s="7" customFormat="1" ht="15"/>
    <row r="205" s="7" customFormat="1" ht="15"/>
    <row r="206" s="7" customFormat="1" ht="15"/>
    <row r="207" s="7" customFormat="1" ht="15"/>
    <row r="208" s="7" customFormat="1" ht="15"/>
    <row r="209" s="7" customFormat="1" ht="15"/>
    <row r="210" s="7" customFormat="1" ht="15"/>
    <row r="211" s="7" customFormat="1" ht="15"/>
    <row r="212" s="7" customFormat="1" ht="15"/>
    <row r="213" s="7" customFormat="1" ht="15"/>
    <row r="214" s="7" customFormat="1" ht="15"/>
    <row r="215" s="7" customFormat="1" ht="15"/>
    <row r="216" s="7" customFormat="1" ht="15"/>
    <row r="217" s="7" customFormat="1" ht="15"/>
    <row r="218" s="7" customFormat="1" ht="15"/>
    <row r="219" s="7" customFormat="1" ht="15"/>
    <row r="220" s="7" customFormat="1" ht="15"/>
    <row r="221" s="7" customFormat="1" ht="15"/>
    <row r="222" s="7" customFormat="1" ht="15"/>
    <row r="223" s="7" customFormat="1" ht="15"/>
    <row r="224" s="7" customFormat="1" ht="15"/>
    <row r="225" s="7" customFormat="1" ht="15"/>
    <row r="226" s="7" customFormat="1" ht="15"/>
    <row r="227" s="7" customFormat="1" ht="15"/>
    <row r="228" s="7" customFormat="1" ht="15"/>
    <row r="229" s="7" customFormat="1" ht="15"/>
    <row r="230" s="7" customFormat="1" ht="15"/>
    <row r="231" s="7" customFormat="1" ht="15"/>
    <row r="232" s="7" customFormat="1" ht="15"/>
    <row r="233" s="7" customFormat="1" ht="15"/>
    <row r="234" s="7" customFormat="1" ht="15"/>
    <row r="235" s="7" customFormat="1" ht="15"/>
    <row r="236" s="7" customFormat="1" ht="15"/>
    <row r="237" s="7" customFormat="1" ht="15"/>
    <row r="238" s="7" customFormat="1" ht="15"/>
    <row r="239" s="7" customFormat="1" ht="15"/>
    <row r="240" s="7" customFormat="1" ht="15"/>
    <row r="241" s="7" customFormat="1" ht="15"/>
    <row r="242" s="7" customFormat="1" ht="15"/>
    <row r="243" s="7" customFormat="1" ht="15"/>
    <row r="244" s="7" customFormat="1" ht="15"/>
    <row r="245" s="7" customFormat="1" ht="15"/>
    <row r="246" s="7" customFormat="1" ht="15"/>
    <row r="247" s="7" customFormat="1" ht="15"/>
    <row r="248" s="7" customFormat="1" ht="15"/>
    <row r="249" s="7" customFormat="1" ht="15"/>
    <row r="250" s="7" customFormat="1" ht="15"/>
    <row r="251" s="7" customFormat="1" ht="15"/>
    <row r="252" s="7" customFormat="1" ht="15"/>
    <row r="253" s="7" customFormat="1" ht="15"/>
    <row r="254" s="7" customFormat="1" ht="15"/>
    <row r="255" s="7" customFormat="1" ht="15"/>
    <row r="256" s="7" customFormat="1" ht="15"/>
    <row r="257" s="7" customFormat="1" ht="15"/>
    <row r="258" s="7" customFormat="1" ht="15"/>
    <row r="259" s="7" customFormat="1" ht="15"/>
    <row r="260" s="7" customFormat="1" ht="15"/>
    <row r="261" s="7" customFormat="1" ht="15"/>
    <row r="262" s="7" customFormat="1" ht="15"/>
    <row r="263" s="7" customFormat="1" ht="15"/>
    <row r="264" s="7" customFormat="1" ht="15"/>
    <row r="265" s="7" customFormat="1" ht="15"/>
    <row r="266" s="7" customFormat="1" ht="15"/>
    <row r="267" s="7" customFormat="1" ht="15"/>
    <row r="268" s="7" customFormat="1" ht="15"/>
    <row r="269" s="7" customFormat="1" ht="15"/>
    <row r="270" s="7" customFormat="1" ht="15"/>
    <row r="271" s="7" customFormat="1" ht="15"/>
    <row r="272" s="7" customFormat="1" ht="15"/>
    <row r="273" s="7" customFormat="1" ht="15"/>
    <row r="274" s="7" customFormat="1" ht="15"/>
    <row r="275" s="7" customFormat="1" ht="15"/>
    <row r="276" s="7" customFormat="1" ht="15"/>
    <row r="277" s="7" customFormat="1" ht="15"/>
    <row r="278" s="7" customFormat="1" ht="15"/>
    <row r="279" s="7" customFormat="1" ht="15"/>
    <row r="280" s="7" customFormat="1" ht="15"/>
    <row r="281" s="7" customFormat="1" ht="15"/>
    <row r="282" s="7" customFormat="1" ht="15"/>
    <row r="283" s="7" customFormat="1" ht="15"/>
    <row r="284" s="7" customFormat="1" ht="15"/>
    <row r="285" s="7" customFormat="1" ht="15"/>
    <row r="286" s="7" customFormat="1" ht="15"/>
    <row r="287" s="7" customFormat="1" ht="15"/>
    <row r="288" s="7" customFormat="1" ht="15"/>
    <row r="289" s="7" customFormat="1" ht="15"/>
    <row r="290" s="7" customFormat="1" ht="15"/>
    <row r="291" s="7" customFormat="1" ht="15"/>
    <row r="292" s="7" customFormat="1" ht="15"/>
    <row r="293" s="7" customFormat="1" ht="15"/>
    <row r="294" s="7" customFormat="1" ht="15"/>
    <row r="295" s="7" customFormat="1" ht="15"/>
    <row r="296" s="7" customFormat="1" ht="15"/>
    <row r="297" s="7" customFormat="1" ht="15"/>
    <row r="298" s="7" customFormat="1" ht="15"/>
    <row r="299" s="7" customFormat="1" ht="15"/>
    <row r="300" s="7" customFormat="1" ht="15"/>
    <row r="301" s="7" customFormat="1" ht="15"/>
    <row r="302" s="7" customFormat="1" ht="15"/>
    <row r="303" s="7" customFormat="1" ht="15"/>
    <row r="304" s="7" customFormat="1" ht="15"/>
    <row r="305" s="7" customFormat="1" ht="15"/>
    <row r="306" s="7" customFormat="1" ht="15"/>
    <row r="307" s="7" customFormat="1" ht="15"/>
    <row r="308" s="7" customFormat="1" ht="15"/>
    <row r="309" s="7" customFormat="1" ht="15"/>
    <row r="310" s="7" customFormat="1" ht="15"/>
    <row r="311" s="7" customFormat="1" ht="15"/>
    <row r="312" s="7" customFormat="1" ht="15"/>
    <row r="313" s="7" customFormat="1" ht="15"/>
    <row r="314" s="7" customFormat="1" ht="15"/>
    <row r="315" s="7" customFormat="1" ht="15"/>
    <row r="316" s="7" customFormat="1" ht="15"/>
    <row r="317" s="7" customFormat="1" ht="15"/>
    <row r="318" s="7" customFormat="1" ht="15"/>
    <row r="319" s="7" customFormat="1" ht="15"/>
    <row r="320" s="7" customFormat="1" ht="15"/>
    <row r="321" s="7" customFormat="1" ht="15"/>
    <row r="322" s="7" customFormat="1" ht="15"/>
    <row r="323" s="7" customFormat="1" ht="15"/>
    <row r="324" s="7" customFormat="1" ht="15"/>
    <row r="325" s="7" customFormat="1" ht="15"/>
    <row r="326" s="7" customFormat="1" ht="15"/>
    <row r="327" s="7" customFormat="1" ht="15"/>
    <row r="328" s="7" customFormat="1" ht="15"/>
    <row r="329" s="7" customFormat="1" ht="15"/>
    <row r="330" s="7" customFormat="1" ht="15"/>
    <row r="331" s="7" customFormat="1" ht="15"/>
    <row r="332" s="7" customFormat="1" ht="15"/>
    <row r="333" s="7" customFormat="1" ht="15"/>
    <row r="334" s="7" customFormat="1" ht="15"/>
    <row r="335" s="7" customFormat="1" ht="15"/>
    <row r="336" s="7" customFormat="1" ht="15"/>
    <row r="337" s="7" customFormat="1" ht="15"/>
    <row r="338" s="7" customFormat="1" ht="15"/>
    <row r="339" s="7" customFormat="1" ht="15"/>
    <row r="340" s="7" customFormat="1" ht="15"/>
    <row r="341" s="7" customFormat="1" ht="15"/>
    <row r="342" s="7" customFormat="1" ht="15"/>
    <row r="343" s="7" customFormat="1" ht="15"/>
    <row r="344" s="7" customFormat="1" ht="15"/>
    <row r="345" s="7" customFormat="1" ht="15"/>
    <row r="346" s="7" customFormat="1" ht="15"/>
    <row r="347" s="7" customFormat="1" ht="15"/>
    <row r="348" s="7" customFormat="1" ht="15"/>
    <row r="349" s="7" customFormat="1" ht="15"/>
    <row r="350" s="7" customFormat="1" ht="15"/>
    <row r="351" s="7" customFormat="1" ht="15"/>
    <row r="352" s="7" customFormat="1" ht="15"/>
    <row r="353" s="7" customFormat="1" ht="15"/>
    <row r="354" s="7" customFormat="1" ht="15"/>
    <row r="355" s="7" customFormat="1" ht="15"/>
    <row r="356" s="7" customFormat="1" ht="15"/>
    <row r="357" s="7" customFormat="1" ht="15"/>
    <row r="358" s="7" customFormat="1" ht="15"/>
    <row r="359" s="7" customFormat="1" ht="15"/>
    <row r="360" s="7" customFormat="1" ht="15"/>
    <row r="361" s="7" customFormat="1" ht="15"/>
    <row r="362" s="7" customFormat="1" ht="15"/>
    <row r="363" s="7" customFormat="1" ht="15"/>
    <row r="364" s="7" customFormat="1" ht="15"/>
    <row r="365" s="7" customFormat="1" ht="15"/>
    <row r="366" s="7" customFormat="1" ht="15"/>
    <row r="367" s="7" customFormat="1" ht="15"/>
    <row r="368" s="7" customFormat="1" ht="15"/>
    <row r="369" s="7" customFormat="1" ht="15"/>
    <row r="370" s="7" customFormat="1" ht="15"/>
    <row r="371" s="7" customFormat="1" ht="15"/>
    <row r="372" s="7" customFormat="1" ht="15"/>
    <row r="373" s="7" customFormat="1" ht="15"/>
    <row r="374" s="7" customFormat="1" ht="15"/>
    <row r="375" s="7" customFormat="1" ht="15"/>
    <row r="376" s="7" customFormat="1" ht="15"/>
    <row r="377" s="7" customFormat="1" ht="15"/>
    <row r="378" s="7" customFormat="1" ht="15"/>
    <row r="379" s="7" customFormat="1" ht="15"/>
    <row r="380" s="7" customFormat="1" ht="15"/>
    <row r="381" s="7" customFormat="1" ht="15"/>
    <row r="382" s="7" customFormat="1" ht="15"/>
    <row r="383" s="7" customFormat="1" ht="15"/>
    <row r="384" s="7" customFormat="1" ht="15"/>
    <row r="385" s="7" customFormat="1" ht="15"/>
    <row r="386" s="7" customFormat="1" ht="15"/>
    <row r="387" s="7" customFormat="1" ht="15"/>
    <row r="388" s="7" customFormat="1" ht="15"/>
    <row r="389" s="7" customFormat="1" ht="15"/>
    <row r="390" s="7" customFormat="1" ht="15"/>
    <row r="391" s="7" customFormat="1" ht="15"/>
    <row r="392" s="7" customFormat="1" ht="15"/>
    <row r="393" s="7" customFormat="1" ht="15"/>
    <row r="394" s="7" customFormat="1" ht="15"/>
    <row r="395" s="7" customFormat="1" ht="15"/>
    <row r="396" s="7" customFormat="1" ht="15"/>
    <row r="397" s="7" customFormat="1" ht="15"/>
    <row r="398" s="7" customFormat="1" ht="15"/>
    <row r="399" s="7" customFormat="1" ht="15"/>
    <row r="400" s="7" customFormat="1" ht="15"/>
    <row r="401" s="7" customFormat="1" ht="15"/>
    <row r="402" s="7" customFormat="1" ht="15"/>
    <row r="403" s="7" customFormat="1" ht="15"/>
    <row r="404" s="7" customFormat="1" ht="15"/>
    <row r="405" s="7" customFormat="1" ht="15"/>
    <row r="406" s="7" customFormat="1" ht="15"/>
    <row r="407" s="7" customFormat="1" ht="15"/>
    <row r="408" s="7" customFormat="1" ht="15"/>
    <row r="409" s="7" customFormat="1" ht="15"/>
    <row r="410" s="7" customFormat="1" ht="15"/>
    <row r="411" s="7" customFormat="1" ht="15"/>
    <row r="412" s="7" customFormat="1" ht="15"/>
    <row r="413" s="7" customFormat="1" ht="15"/>
    <row r="414" s="7" customFormat="1" ht="15"/>
    <row r="415" s="7" customFormat="1" ht="15"/>
    <row r="416" s="7" customFormat="1" ht="15"/>
    <row r="417" s="7" customFormat="1" ht="15"/>
    <row r="418" s="7" customFormat="1" ht="15"/>
    <row r="419" s="7" customFormat="1" ht="15"/>
    <row r="420" s="7" customFormat="1" ht="15"/>
    <row r="421" s="7" customFormat="1" ht="15"/>
    <row r="422" s="7" customFormat="1" ht="15"/>
    <row r="423" s="7" customFormat="1" ht="15"/>
    <row r="424" s="7" customFormat="1" ht="15"/>
    <row r="425" s="7" customFormat="1" ht="15"/>
    <row r="426" s="7" customFormat="1" ht="15"/>
    <row r="427" s="7" customFormat="1" ht="15"/>
    <row r="428" s="7" customFormat="1" ht="15"/>
    <row r="429" s="7" customFormat="1" ht="15"/>
    <row r="430" s="7" customFormat="1" ht="15"/>
    <row r="431" s="7" customFormat="1" ht="15"/>
    <row r="432" s="7" customFormat="1" ht="15"/>
    <row r="433" s="7" customFormat="1" ht="15"/>
    <row r="434" s="7" customFormat="1" ht="15"/>
    <row r="435" s="7" customFormat="1" ht="15"/>
    <row r="436" s="7" customFormat="1" ht="15"/>
    <row r="437" s="7" customFormat="1" ht="15"/>
    <row r="438" s="7" customFormat="1" ht="15"/>
    <row r="439" s="7" customFormat="1" ht="15"/>
    <row r="440" s="7" customFormat="1" ht="15"/>
    <row r="441" s="7" customFormat="1" ht="15"/>
    <row r="442" s="7" customFormat="1" ht="15"/>
    <row r="443" s="7" customFormat="1" ht="15"/>
    <row r="444" s="7" customFormat="1" ht="15"/>
    <row r="445" s="7" customFormat="1" ht="15"/>
    <row r="446" s="7" customFormat="1" ht="15"/>
    <row r="447" s="7" customFormat="1" ht="15"/>
    <row r="448" s="7" customFormat="1" ht="15"/>
    <row r="449" s="7" customFormat="1" ht="15"/>
    <row r="450" s="7" customFormat="1" ht="15"/>
    <row r="451" s="7" customFormat="1" ht="15"/>
    <row r="452" s="7" customFormat="1" ht="15"/>
    <row r="453" s="7" customFormat="1" ht="15"/>
    <row r="454" s="7" customFormat="1" ht="15"/>
    <row r="455" s="7" customFormat="1" ht="15"/>
    <row r="456" s="7" customFormat="1" ht="15"/>
    <row r="457" s="7" customFormat="1" ht="15"/>
    <row r="458" s="7" customFormat="1" ht="15"/>
    <row r="459" s="7" customFormat="1" ht="15"/>
    <row r="460" s="7" customFormat="1" ht="15"/>
    <row r="461" s="7" customFormat="1" ht="15"/>
    <row r="462" s="7" customFormat="1" ht="15"/>
    <row r="463" s="7" customFormat="1" ht="15"/>
    <row r="464" s="7" customFormat="1" ht="15"/>
    <row r="465" s="7" customFormat="1" ht="15"/>
    <row r="466" s="7" customFormat="1" ht="15"/>
    <row r="467" s="7" customFormat="1" ht="15"/>
    <row r="468" s="7" customFormat="1" ht="15"/>
    <row r="469" s="7" customFormat="1" ht="15"/>
    <row r="470" s="7" customFormat="1" ht="15"/>
    <row r="471" s="7" customFormat="1" ht="15"/>
    <row r="472" s="7" customFormat="1" ht="15"/>
    <row r="473" s="7" customFormat="1" ht="15"/>
    <row r="474" s="7" customFormat="1" ht="15"/>
    <row r="475" s="7" customFormat="1" ht="15"/>
    <row r="476" s="7" customFormat="1" ht="15"/>
    <row r="477" s="7" customFormat="1" ht="15"/>
    <row r="478" s="7" customFormat="1" ht="15"/>
    <row r="479" s="7" customFormat="1" ht="15"/>
    <row r="480" s="7" customFormat="1" ht="15"/>
    <row r="481" s="7" customFormat="1" ht="15"/>
    <row r="482" s="7" customFormat="1" ht="15"/>
    <row r="483" s="7" customFormat="1" ht="15"/>
    <row r="484" s="7" customFormat="1" ht="15"/>
    <row r="485" s="7" customFormat="1" ht="15"/>
    <row r="486" s="7" customFormat="1" ht="15"/>
    <row r="487" s="7" customFormat="1" ht="15"/>
    <row r="488" s="7" customFormat="1" ht="15"/>
    <row r="489" s="7" customFormat="1" ht="15"/>
    <row r="490" s="7" customFormat="1" ht="15"/>
    <row r="491" s="7" customFormat="1" ht="15"/>
    <row r="492" s="7" customFormat="1" ht="15"/>
    <row r="493" s="7" customFormat="1" ht="15"/>
    <row r="494" s="7" customFormat="1" ht="15"/>
    <row r="495" s="7" customFormat="1" ht="15"/>
    <row r="496" s="7" customFormat="1" ht="15"/>
    <row r="497" s="7" customFormat="1" ht="15"/>
    <row r="498" s="7" customFormat="1" ht="15"/>
    <row r="499" s="7" customFormat="1" ht="15"/>
    <row r="500" s="7" customFormat="1" ht="15"/>
    <row r="501" s="7" customFormat="1" ht="15"/>
    <row r="502" s="7" customFormat="1" ht="15"/>
    <row r="503" s="7" customFormat="1" ht="15"/>
    <row r="504" s="7" customFormat="1" ht="15"/>
    <row r="505" s="7" customFormat="1" ht="15"/>
    <row r="506" s="7" customFormat="1" ht="15"/>
    <row r="507" s="7" customFormat="1" ht="15"/>
    <row r="508" s="7" customFormat="1" ht="15"/>
    <row r="509" s="7" customFormat="1" ht="15"/>
    <row r="510" s="7" customFormat="1" ht="15"/>
    <row r="511" s="7" customFormat="1" ht="15"/>
    <row r="512" s="7" customFormat="1" ht="15"/>
    <row r="513" s="7" customFormat="1" ht="15"/>
    <row r="514" s="7" customFormat="1" ht="15"/>
    <row r="515" s="7" customFormat="1" ht="15"/>
    <row r="516" s="7" customFormat="1" ht="15"/>
    <row r="517" s="7" customFormat="1" ht="15"/>
    <row r="518" s="7" customFormat="1" ht="15"/>
    <row r="519" s="7" customFormat="1" ht="15"/>
    <row r="520" s="7" customFormat="1" ht="15"/>
    <row r="521" s="7" customFormat="1" ht="15"/>
    <row r="522" s="7" customFormat="1" ht="15"/>
    <row r="523" s="7" customFormat="1" ht="15"/>
    <row r="524" s="7" customFormat="1" ht="15"/>
    <row r="525" s="7" customFormat="1" ht="15"/>
    <row r="526" s="7" customFormat="1" ht="15"/>
    <row r="527" s="7" customFormat="1" ht="15"/>
    <row r="528" s="7" customFormat="1" ht="15"/>
    <row r="529" s="7" customFormat="1" ht="15"/>
    <row r="530" s="7" customFormat="1" ht="15"/>
    <row r="531" s="7" customFormat="1" ht="15"/>
    <row r="532" s="7" customFormat="1" ht="15"/>
    <row r="533" s="7" customFormat="1" ht="15"/>
    <row r="534" s="7" customFormat="1" ht="15"/>
    <row r="535" s="7" customFormat="1" ht="15"/>
    <row r="536" s="7" customFormat="1" ht="15"/>
    <row r="537" s="7" customFormat="1" ht="15"/>
    <row r="538" s="7" customFormat="1" ht="15"/>
    <row r="539" s="7" customFormat="1" ht="15"/>
    <row r="540" s="7" customFormat="1" ht="15"/>
    <row r="541" s="7" customFormat="1" ht="15"/>
    <row r="542" s="7" customFormat="1" ht="15"/>
    <row r="543" s="7" customFormat="1" ht="15"/>
    <row r="544" s="7" customFormat="1" ht="15"/>
    <row r="545" s="7" customFormat="1" ht="15"/>
    <row r="546" s="7" customFormat="1" ht="15"/>
    <row r="547" s="7" customFormat="1" ht="15"/>
    <row r="548" s="7" customFormat="1" ht="15"/>
    <row r="549" s="7" customFormat="1" ht="15"/>
    <row r="550" s="7" customFormat="1" ht="15"/>
    <row r="551" s="7" customFormat="1" ht="15"/>
    <row r="552" s="7" customFormat="1" ht="15"/>
    <row r="553" s="7" customFormat="1" ht="15"/>
    <row r="554" s="7" customFormat="1" ht="15"/>
    <row r="555" s="7" customFormat="1" ht="15"/>
    <row r="556" s="7" customFormat="1" ht="15"/>
    <row r="557" s="7" customFormat="1" ht="15"/>
    <row r="558" s="7" customFormat="1" ht="15"/>
    <row r="559" s="7" customFormat="1" ht="15"/>
    <row r="560" s="7" customFormat="1" ht="15"/>
    <row r="561" s="7" customFormat="1" ht="15"/>
    <row r="562" s="7" customFormat="1" ht="15"/>
    <row r="563" s="7" customFormat="1" ht="15"/>
    <row r="564" s="7" customFormat="1" ht="15"/>
    <row r="565" s="7" customFormat="1" ht="15"/>
    <row r="566" s="7" customFormat="1" ht="15"/>
    <row r="567" s="7" customFormat="1" ht="15"/>
    <row r="568" s="7" customFormat="1" ht="15"/>
    <row r="569" s="7" customFormat="1" ht="15"/>
    <row r="570" s="7" customFormat="1" ht="15"/>
    <row r="571" s="7" customFormat="1" ht="15"/>
    <row r="572" s="7" customFormat="1" ht="15"/>
    <row r="573" s="7" customFormat="1" ht="15"/>
    <row r="574" s="7" customFormat="1" ht="15"/>
    <row r="575" s="7" customFormat="1" ht="15"/>
    <row r="576" s="7" customFormat="1" ht="15"/>
    <row r="577" s="7" customFormat="1" ht="15"/>
    <row r="578" s="7" customFormat="1" ht="15"/>
    <row r="579" s="7" customFormat="1" ht="15"/>
    <row r="580" s="7" customFormat="1" ht="15"/>
    <row r="581" s="7" customFormat="1" ht="15"/>
    <row r="582" s="7" customFormat="1" ht="15"/>
    <row r="583" s="7" customFormat="1" ht="15"/>
    <row r="584" s="7" customFormat="1" ht="15"/>
    <row r="585" s="7" customFormat="1" ht="15"/>
    <row r="586" s="7" customFormat="1" ht="15"/>
    <row r="587" s="7" customFormat="1" ht="15"/>
    <row r="588" s="7" customFormat="1" ht="15"/>
    <row r="589" s="7" customFormat="1" ht="15"/>
    <row r="590" s="7" customFormat="1" ht="15"/>
    <row r="591" s="7" customFormat="1" ht="15"/>
    <row r="592" s="7" customFormat="1" ht="15"/>
    <row r="593" s="7" customFormat="1" ht="15"/>
    <row r="594" s="7" customFormat="1" ht="15"/>
    <row r="595" s="7" customFormat="1" ht="15"/>
    <row r="596" s="7" customFormat="1" ht="15"/>
    <row r="597" s="7" customFormat="1" ht="15"/>
    <row r="598" s="7" customFormat="1" ht="15"/>
    <row r="599" s="7" customFormat="1" ht="15"/>
    <row r="600" s="7" customFormat="1" ht="15"/>
    <row r="601" s="7" customFormat="1" ht="15"/>
    <row r="602" s="7" customFormat="1" ht="15"/>
    <row r="603" s="7" customFormat="1" ht="15"/>
    <row r="604" s="7" customFormat="1" ht="15"/>
    <row r="605" s="7" customFormat="1" ht="15"/>
    <row r="606" s="7" customFormat="1" ht="15"/>
    <row r="607" s="7" customFormat="1" ht="15"/>
    <row r="608" s="7" customFormat="1" ht="15"/>
    <row r="609" s="7" customFormat="1" ht="15"/>
    <row r="610" s="7" customFormat="1" ht="15"/>
    <row r="611" s="7" customFormat="1" ht="15"/>
    <row r="612" s="7" customFormat="1" ht="15"/>
    <row r="613" s="7" customFormat="1" ht="15"/>
    <row r="614" s="7" customFormat="1" ht="15"/>
    <row r="615" s="7" customFormat="1" ht="15"/>
    <row r="616" s="7" customFormat="1" ht="15"/>
    <row r="617" s="7" customFormat="1" ht="15"/>
    <row r="618" s="7" customFormat="1" ht="15"/>
    <row r="619" s="7" customFormat="1" ht="15"/>
    <row r="620" s="7" customFormat="1" ht="15"/>
    <row r="621" s="7" customFormat="1" ht="15"/>
    <row r="622" s="7" customFormat="1" ht="15"/>
    <row r="623" s="7" customFormat="1" ht="15"/>
    <row r="624" s="7" customFormat="1" ht="15"/>
    <row r="625" s="7" customFormat="1" ht="15"/>
    <row r="626" s="7" customFormat="1" ht="15"/>
    <row r="627" s="7" customFormat="1" ht="15"/>
    <row r="628" s="7" customFormat="1" ht="15"/>
    <row r="629" s="7" customFormat="1" ht="15"/>
    <row r="630" s="7" customFormat="1" ht="15"/>
    <row r="631" s="7" customFormat="1" ht="15"/>
    <row r="632" s="7" customFormat="1" ht="15"/>
    <row r="633" s="7" customFormat="1" ht="15"/>
    <row r="634" s="7" customFormat="1" ht="15"/>
    <row r="635" s="7" customFormat="1" ht="15"/>
    <row r="636" s="7" customFormat="1" ht="15"/>
    <row r="637" s="7" customFormat="1" ht="15"/>
    <row r="638" s="7" customFormat="1" ht="15"/>
    <row r="639" s="7" customFormat="1" ht="15"/>
    <row r="640" s="7" customFormat="1" ht="15"/>
    <row r="641" s="7" customFormat="1" ht="15"/>
    <row r="642" s="7" customFormat="1" ht="15"/>
    <row r="643" s="7" customFormat="1" ht="15"/>
    <row r="644" s="7" customFormat="1" ht="15"/>
    <row r="645" s="7" customFormat="1" ht="15"/>
    <row r="646" s="7" customFormat="1" ht="15"/>
    <row r="647" s="7" customFormat="1" ht="15"/>
    <row r="648" s="7" customFormat="1" ht="15"/>
    <row r="649" s="7" customFormat="1" ht="15"/>
    <row r="650" s="7" customFormat="1" ht="15"/>
    <row r="651" s="7" customFormat="1" ht="15"/>
    <row r="652" s="7" customFormat="1" ht="15"/>
    <row r="653" s="7" customFormat="1" ht="15"/>
    <row r="654" s="7" customFormat="1" ht="15"/>
    <row r="655" s="7" customFormat="1" ht="15"/>
    <row r="656" s="7" customFormat="1" ht="15"/>
    <row r="657" s="7" customFormat="1" ht="15"/>
    <row r="658" s="7" customFormat="1" ht="15"/>
    <row r="659" s="7" customFormat="1" ht="15"/>
    <row r="660" s="7" customFormat="1" ht="15"/>
    <row r="661" s="7" customFormat="1" ht="15"/>
    <row r="662" s="7" customFormat="1" ht="15"/>
    <row r="663" s="7" customFormat="1" ht="15"/>
    <row r="664" s="7" customFormat="1" ht="15"/>
    <row r="665" s="7" customFormat="1" ht="15"/>
    <row r="666" s="7" customFormat="1" ht="15"/>
    <row r="667" s="7" customFormat="1" ht="15"/>
    <row r="668" s="7" customFormat="1" ht="15"/>
    <row r="669" s="7" customFormat="1" ht="15"/>
    <row r="670" s="7" customFormat="1" ht="15"/>
    <row r="671" s="7" customFormat="1" ht="15"/>
    <row r="672" s="7" customFormat="1" ht="15"/>
    <row r="673" s="7" customFormat="1" ht="15"/>
    <row r="674" s="7" customFormat="1" ht="15"/>
    <row r="675" s="7" customFormat="1" ht="15"/>
    <row r="676" s="7" customFormat="1" ht="15"/>
    <row r="677" s="7" customFormat="1" ht="15"/>
    <row r="678" s="7" customFormat="1" ht="15"/>
    <row r="679" s="7" customFormat="1" ht="15"/>
    <row r="680" s="7" customFormat="1" ht="15"/>
    <row r="681" s="7" customFormat="1" ht="15"/>
    <row r="682" s="7" customFormat="1" ht="15"/>
    <row r="683" s="7" customFormat="1" ht="15"/>
    <row r="684" s="7" customFormat="1" ht="15"/>
    <row r="685" s="7" customFormat="1" ht="15"/>
    <row r="686" s="7" customFormat="1" ht="15"/>
    <row r="687" s="7" customFormat="1" ht="15"/>
    <row r="688" s="7" customFormat="1" ht="15"/>
    <row r="689" s="7" customFormat="1" ht="15"/>
    <row r="690" s="7" customFormat="1" ht="15"/>
    <row r="691" s="7" customFormat="1" ht="15"/>
    <row r="692" s="7" customFormat="1" ht="15"/>
    <row r="693" s="7" customFormat="1" ht="15"/>
    <row r="694" s="7" customFormat="1" ht="15"/>
    <row r="695" s="7" customFormat="1" ht="15"/>
    <row r="696" s="7" customFormat="1" ht="15"/>
    <row r="697" s="7" customFormat="1" ht="15"/>
    <row r="698" s="7" customFormat="1" ht="15"/>
    <row r="699" s="7" customFormat="1" ht="15"/>
    <row r="700" s="7" customFormat="1" ht="15"/>
    <row r="701" s="7" customFormat="1" ht="15"/>
    <row r="702" s="7" customFormat="1" ht="15"/>
    <row r="703" s="7" customFormat="1" ht="15"/>
    <row r="704" s="7" customFormat="1" ht="15"/>
    <row r="705" s="7" customFormat="1" ht="15"/>
    <row r="706" s="7" customFormat="1" ht="15"/>
    <row r="707" s="7" customFormat="1" ht="15"/>
    <row r="708" s="7" customFormat="1" ht="15"/>
    <row r="709" s="7" customFormat="1" ht="15"/>
    <row r="710" s="7" customFormat="1" ht="15"/>
    <row r="711" s="7" customFormat="1" ht="15"/>
    <row r="712" s="7" customFormat="1" ht="15"/>
    <row r="713" s="7" customFormat="1" ht="15"/>
    <row r="714" s="7" customFormat="1" ht="15"/>
    <row r="715" s="7" customFormat="1" ht="15"/>
    <row r="716" s="7" customFormat="1" ht="15"/>
    <row r="717" s="7" customFormat="1" ht="15"/>
    <row r="718" s="7" customFormat="1" ht="15"/>
    <row r="719" s="7" customFormat="1" ht="15"/>
    <row r="720" s="7" customFormat="1" ht="15"/>
    <row r="721" s="7" customFormat="1" ht="15"/>
    <row r="722" s="7" customFormat="1" ht="15"/>
    <row r="723" s="7" customFormat="1" ht="15"/>
    <row r="724" s="7" customFormat="1" ht="15"/>
    <row r="725" s="7" customFormat="1" ht="15"/>
    <row r="726" s="7" customFormat="1" ht="15"/>
    <row r="727" s="7" customFormat="1" ht="15"/>
    <row r="728" s="7" customFormat="1" ht="15"/>
    <row r="729" s="7" customFormat="1" ht="15"/>
    <row r="730" s="7" customFormat="1" ht="15"/>
    <row r="731" s="7" customFormat="1" ht="15"/>
    <row r="732" s="7" customFormat="1" ht="15"/>
    <row r="733" s="7" customFormat="1" ht="15"/>
    <row r="734" s="7" customFormat="1" ht="15"/>
    <row r="735" s="7" customFormat="1" ht="15"/>
    <row r="736" s="7" customFormat="1" ht="15"/>
    <row r="737" s="7" customFormat="1" ht="15"/>
    <row r="738" s="7" customFormat="1" ht="15"/>
    <row r="739" s="7" customFormat="1" ht="15"/>
    <row r="740" s="7" customFormat="1" ht="15"/>
    <row r="741" s="7" customFormat="1" ht="15"/>
    <row r="742" s="7" customFormat="1" ht="15"/>
    <row r="743" s="7" customFormat="1" ht="15"/>
    <row r="744" s="7" customFormat="1" ht="15"/>
    <row r="745" s="7" customFormat="1" ht="15"/>
    <row r="746" s="7" customFormat="1" ht="15"/>
    <row r="747" s="7" customFormat="1" ht="15"/>
    <row r="748" s="7" customFormat="1" ht="15"/>
    <row r="749" s="7" customFormat="1" ht="15"/>
    <row r="750" s="7" customFormat="1" ht="15"/>
    <row r="751" s="7" customFormat="1" ht="15"/>
    <row r="752" s="7" customFormat="1" ht="15"/>
    <row r="753" s="7" customFormat="1" ht="15"/>
    <row r="754" s="7" customFormat="1" ht="15"/>
    <row r="755" s="7" customFormat="1" ht="15"/>
    <row r="756" s="7" customFormat="1" ht="15"/>
    <row r="757" s="7" customFormat="1" ht="15"/>
    <row r="758" s="7" customFormat="1" ht="15"/>
    <row r="759" s="7" customFormat="1" ht="15"/>
    <row r="760" s="7" customFormat="1" ht="15"/>
    <row r="761" s="7" customFormat="1" ht="15"/>
    <row r="762" s="7" customFormat="1" ht="15"/>
    <row r="763" s="7" customFormat="1" ht="15"/>
    <row r="764" s="7" customFormat="1" ht="15"/>
    <row r="765" s="7" customFormat="1" ht="15"/>
    <row r="766" s="7" customFormat="1" ht="15"/>
    <row r="767" s="7" customFormat="1" ht="15"/>
    <row r="768" s="7" customFormat="1" ht="15"/>
    <row r="769" s="7" customFormat="1" ht="15"/>
    <row r="770" s="7" customFormat="1" ht="15"/>
    <row r="771" s="7" customFormat="1" ht="15"/>
    <row r="772" s="7" customFormat="1" ht="15"/>
    <row r="773" s="7" customFormat="1" ht="15"/>
    <row r="774" s="7" customFormat="1" ht="15"/>
    <row r="775" s="7" customFormat="1" ht="15"/>
    <row r="776" s="7" customFormat="1" ht="15"/>
    <row r="777" s="7" customFormat="1" ht="15"/>
    <row r="778" s="7" customFormat="1" ht="15"/>
    <row r="779" s="7" customFormat="1" ht="15"/>
    <row r="780" s="7" customFormat="1" ht="15"/>
    <row r="781" s="7" customFormat="1" ht="15"/>
    <row r="782" s="7" customFormat="1" ht="15"/>
    <row r="783" s="7" customFormat="1" ht="15"/>
    <row r="784" s="7" customFormat="1" ht="15"/>
    <row r="785" s="7" customFormat="1" ht="15"/>
    <row r="786" s="7" customFormat="1" ht="15"/>
    <row r="787" s="7" customFormat="1" ht="15"/>
    <row r="788" s="7" customFormat="1" ht="15"/>
    <row r="789" s="7" customFormat="1" ht="15"/>
    <row r="790" s="7" customFormat="1" ht="15"/>
    <row r="791" s="7" customFormat="1" ht="15"/>
    <row r="792" s="7" customFormat="1" ht="15"/>
    <row r="793" s="7" customFormat="1" ht="15"/>
    <row r="794" s="7" customFormat="1" ht="15"/>
    <row r="795" s="7" customFormat="1" ht="15"/>
    <row r="796" s="7" customFormat="1" ht="15"/>
    <row r="797" s="7" customFormat="1" ht="15"/>
    <row r="798" s="7" customFormat="1" ht="15"/>
    <row r="799" s="7" customFormat="1" ht="15"/>
    <row r="800" s="7" customFormat="1" ht="15"/>
    <row r="801" s="7" customFormat="1" ht="15"/>
    <row r="802" s="7" customFormat="1" ht="15"/>
    <row r="803" s="7" customFormat="1" ht="15"/>
    <row r="804" s="7" customFormat="1" ht="15"/>
    <row r="805" s="7" customFormat="1" ht="15"/>
    <row r="806" s="7" customFormat="1" ht="15"/>
    <row r="807" s="7" customFormat="1" ht="15"/>
    <row r="808" s="7" customFormat="1" ht="15"/>
    <row r="809" s="7" customFormat="1" ht="15"/>
    <row r="810" s="7" customFormat="1" ht="15"/>
    <row r="811" s="7" customFormat="1" ht="15"/>
    <row r="812" s="7" customFormat="1" ht="15"/>
    <row r="813" s="7" customFormat="1" ht="15"/>
    <row r="814" s="7" customFormat="1" ht="15"/>
    <row r="815" s="7" customFormat="1" ht="15"/>
    <row r="816" s="7" customFormat="1" ht="15"/>
    <row r="817" s="7" customFormat="1" ht="15"/>
    <row r="818" s="7" customFormat="1" ht="15"/>
    <row r="819" s="7" customFormat="1" ht="15"/>
    <row r="820" s="7" customFormat="1" ht="15"/>
    <row r="821" s="7" customFormat="1" ht="15"/>
    <row r="822" s="7" customFormat="1" ht="15"/>
    <row r="823" s="7" customFormat="1" ht="15"/>
    <row r="824" s="7" customFormat="1" ht="15"/>
    <row r="825" s="7" customFormat="1" ht="15"/>
    <row r="826" s="7" customFormat="1" ht="15"/>
    <row r="827" s="7" customFormat="1" ht="15"/>
    <row r="828" s="7" customFormat="1" ht="15"/>
    <row r="829" s="7" customFormat="1" ht="15"/>
    <row r="830" s="7" customFormat="1" ht="15"/>
    <row r="831" s="7" customFormat="1" ht="15"/>
    <row r="832" s="7" customFormat="1" ht="15"/>
    <row r="833" s="7" customFormat="1" ht="15"/>
    <row r="834" s="7" customFormat="1" ht="15"/>
    <row r="835" s="7" customFormat="1" ht="15"/>
    <row r="836" s="7" customFormat="1" ht="15"/>
    <row r="837" s="7" customFormat="1" ht="15"/>
    <row r="838" s="7" customFormat="1" ht="15"/>
    <row r="839" s="7" customFormat="1" ht="15"/>
    <row r="840" s="7" customFormat="1" ht="15"/>
    <row r="841" s="7" customFormat="1" ht="15"/>
    <row r="842" s="7" customFormat="1" ht="15"/>
    <row r="843" s="7" customFormat="1" ht="15"/>
    <row r="844" s="7" customFormat="1" ht="15"/>
    <row r="845" s="7" customFormat="1" ht="15"/>
    <row r="846" s="7" customFormat="1" ht="15"/>
    <row r="847" s="7" customFormat="1" ht="15"/>
    <row r="848" s="7" customFormat="1" ht="15"/>
    <row r="849" s="7" customFormat="1" ht="15"/>
    <row r="850" s="7" customFormat="1" ht="15"/>
    <row r="851" s="7" customFormat="1" ht="15"/>
    <row r="852" s="7" customFormat="1" ht="15"/>
    <row r="853" s="7" customFormat="1" ht="15"/>
    <row r="854" s="7" customFormat="1" ht="15"/>
    <row r="855" s="7" customFormat="1" ht="15"/>
    <row r="856" s="7" customFormat="1" ht="15"/>
    <row r="857" s="7" customFormat="1" ht="15"/>
    <row r="858" s="7" customFormat="1" ht="15"/>
    <row r="859" s="7" customFormat="1" ht="15"/>
    <row r="860" s="7" customFormat="1" ht="15"/>
    <row r="861" s="7" customFormat="1" ht="15"/>
    <row r="862" s="7" customFormat="1" ht="15"/>
    <row r="863" s="7" customFormat="1" ht="15"/>
    <row r="864" s="7" customFormat="1" ht="15"/>
    <row r="865" s="7" customFormat="1" ht="15"/>
    <row r="866" s="7" customFormat="1" ht="15"/>
    <row r="867" s="7" customFormat="1" ht="15"/>
    <row r="868" s="7" customFormat="1" ht="15"/>
    <row r="869" s="7" customFormat="1" ht="15"/>
    <row r="870" s="7" customFormat="1" ht="15"/>
    <row r="871" s="7" customFormat="1" ht="15"/>
    <row r="872" s="7" customFormat="1" ht="15"/>
    <row r="873" s="7" customFormat="1" ht="15"/>
    <row r="874" s="7" customFormat="1" ht="15"/>
    <row r="875" s="7" customFormat="1" ht="15"/>
    <row r="876" s="7" customFormat="1" ht="15"/>
    <row r="877" s="7" customFormat="1" ht="15"/>
    <row r="878" s="7" customFormat="1" ht="15"/>
    <row r="879" s="7" customFormat="1" ht="15"/>
    <row r="880" s="7" customFormat="1" ht="15"/>
    <row r="881" s="7" customFormat="1" ht="15"/>
    <row r="882" s="7" customFormat="1" ht="15"/>
    <row r="883" s="7" customFormat="1" ht="15"/>
    <row r="884" s="7" customFormat="1" ht="15"/>
    <row r="885" s="7" customFormat="1" ht="15"/>
    <row r="886" s="7" customFormat="1" ht="15"/>
    <row r="887" s="7" customFormat="1" ht="15"/>
    <row r="888" s="7" customFormat="1" ht="15"/>
    <row r="889" s="7" customFormat="1" ht="15"/>
    <row r="890" s="7" customFormat="1" ht="15"/>
    <row r="891" s="7" customFormat="1" ht="15"/>
    <row r="892" s="7" customFormat="1" ht="15"/>
    <row r="893" s="7" customFormat="1" ht="15"/>
    <row r="894" s="7" customFormat="1" ht="15"/>
    <row r="895" s="7" customFormat="1" ht="15"/>
    <row r="896" s="7" customFormat="1" ht="15"/>
    <row r="897" s="7" customFormat="1" ht="15"/>
    <row r="898" s="7" customFormat="1" ht="15"/>
    <row r="899" s="7" customFormat="1" ht="15"/>
    <row r="900" s="7" customFormat="1" ht="15"/>
    <row r="901" s="7" customFormat="1" ht="15"/>
    <row r="902" s="7" customFormat="1" ht="15"/>
    <row r="903" s="7" customFormat="1" ht="15"/>
    <row r="904" s="7" customFormat="1" ht="15"/>
    <row r="905" s="7" customFormat="1" ht="15"/>
    <row r="906" s="7" customFormat="1" ht="15"/>
    <row r="907" s="7" customFormat="1" ht="15"/>
    <row r="908" s="7" customFormat="1" ht="15"/>
    <row r="909" s="7" customFormat="1" ht="15"/>
    <row r="910" s="7" customFormat="1" ht="15"/>
    <row r="911" s="7" customFormat="1" ht="15"/>
    <row r="912" s="7" customFormat="1" ht="15"/>
    <row r="913" s="7" customFormat="1" ht="15"/>
    <row r="914" s="7" customFormat="1" ht="15"/>
    <row r="915" s="7" customFormat="1" ht="15"/>
    <row r="916" s="7" customFormat="1" ht="15"/>
    <row r="917" s="7" customFormat="1" ht="15"/>
    <row r="918" s="7" customFormat="1" ht="15"/>
    <row r="919" s="7" customFormat="1" ht="15"/>
    <row r="920" s="7" customFormat="1" ht="15"/>
    <row r="921" s="7" customFormat="1" ht="15"/>
    <row r="922" s="7" customFormat="1" ht="15"/>
    <row r="923" s="7" customFormat="1" ht="15"/>
    <row r="924" s="7" customFormat="1" ht="15"/>
    <row r="925" s="7" customFormat="1" ht="15"/>
    <row r="926" s="7" customFormat="1" ht="15"/>
    <row r="927" s="7" customFormat="1" ht="15"/>
    <row r="928" s="7" customFormat="1" ht="15"/>
    <row r="929" s="7" customFormat="1" ht="15"/>
    <row r="930" s="7" customFormat="1" ht="15"/>
    <row r="931" s="7" customFormat="1" ht="15"/>
    <row r="932" s="7" customFormat="1" ht="15"/>
    <row r="933" s="7" customFormat="1" ht="15"/>
    <row r="934" s="7" customFormat="1" ht="15"/>
    <row r="935" s="7" customFormat="1" ht="15"/>
    <row r="936" s="7" customFormat="1" ht="15"/>
    <row r="937" s="7" customFormat="1" ht="15"/>
    <row r="938" s="7" customFormat="1" ht="15"/>
    <row r="939" s="7" customFormat="1" ht="15"/>
    <row r="940" s="7" customFormat="1" ht="15"/>
    <row r="941" s="7" customFormat="1" ht="15"/>
    <row r="942" s="7" customFormat="1" ht="15"/>
    <row r="943" s="7" customFormat="1" ht="15"/>
    <row r="944" s="7" customFormat="1" ht="15"/>
    <row r="945" s="7" customFormat="1" ht="15"/>
    <row r="946" s="7" customFormat="1" ht="15"/>
    <row r="947" s="7" customFormat="1" ht="15"/>
    <row r="948" s="7" customFormat="1" ht="15"/>
    <row r="949" s="7" customFormat="1" ht="15"/>
    <row r="950" s="7" customFormat="1" ht="15"/>
    <row r="951" s="7" customFormat="1" ht="15"/>
    <row r="952" s="7" customFormat="1" ht="15"/>
    <row r="953" s="7" customFormat="1" ht="15"/>
    <row r="954" s="7" customFormat="1" ht="15"/>
    <row r="955" s="7" customFormat="1" ht="15"/>
    <row r="956" s="7" customFormat="1" ht="15"/>
    <row r="957" s="7" customFormat="1" ht="15"/>
    <row r="958" s="7" customFormat="1" ht="15"/>
    <row r="959" s="7" customFormat="1" ht="15"/>
    <row r="960" s="7" customFormat="1" ht="15"/>
    <row r="961" s="7" customFormat="1" ht="15"/>
    <row r="962" s="7" customFormat="1" ht="15"/>
    <row r="963" s="7" customFormat="1" ht="15"/>
    <row r="964" s="7" customFormat="1" ht="15"/>
    <row r="965" s="7" customFormat="1" ht="15"/>
    <row r="966" s="7" customFormat="1" ht="15"/>
    <row r="967" s="7" customFormat="1" ht="15"/>
    <row r="968" s="7" customFormat="1" ht="15"/>
    <row r="969" s="7" customFormat="1" ht="15"/>
    <row r="970" s="7" customFormat="1" ht="15"/>
    <row r="971" s="7" customFormat="1" ht="15"/>
    <row r="972" s="7" customFormat="1" ht="15"/>
    <row r="973" s="7" customFormat="1" ht="15"/>
    <row r="974" s="7" customFormat="1" ht="15"/>
    <row r="975" s="7" customFormat="1" ht="15"/>
    <row r="976" s="7" customFormat="1" ht="15"/>
    <row r="977" s="7" customFormat="1" ht="15"/>
    <row r="978" s="7" customFormat="1" ht="15"/>
    <row r="979" s="7" customFormat="1" ht="15"/>
    <row r="980" s="7" customFormat="1" ht="15"/>
    <row r="981" s="7" customFormat="1" ht="15"/>
    <row r="982" s="7" customFormat="1" ht="15"/>
    <row r="983" s="7" customFormat="1" ht="15"/>
    <row r="984" s="7" customFormat="1" ht="15"/>
    <row r="985" s="7" customFormat="1" ht="15"/>
    <row r="986" s="7" customFormat="1" ht="15"/>
    <row r="987" s="7" customFormat="1" ht="15"/>
    <row r="988" s="7" customFormat="1" ht="15"/>
    <row r="989" s="7" customFormat="1" ht="15"/>
    <row r="990" s="7" customFormat="1" ht="15"/>
    <row r="991" s="7" customFormat="1" ht="15"/>
    <row r="992" s="7" customFormat="1" ht="15"/>
    <row r="993" s="7" customFormat="1" ht="15"/>
    <row r="994" s="7" customFormat="1" ht="15"/>
    <row r="995" s="7" customFormat="1" ht="15"/>
    <row r="996" s="7" customFormat="1" ht="15"/>
    <row r="997" s="7" customFormat="1" ht="15"/>
    <row r="998" s="7" customFormat="1" ht="15"/>
    <row r="999" s="7" customFormat="1" ht="15"/>
    <row r="1000" s="7" customFormat="1" ht="15"/>
    <row r="1001" s="7" customFormat="1" ht="15"/>
    <row r="1002" s="7" customFormat="1" ht="15"/>
    <row r="1003" s="7" customFormat="1" ht="15"/>
    <row r="1004" s="7" customFormat="1" ht="15"/>
    <row r="1005" s="7" customFormat="1" ht="15"/>
    <row r="1006" s="7" customFormat="1" ht="15"/>
    <row r="1007" s="7" customFormat="1" ht="15"/>
    <row r="1008" s="7" customFormat="1" ht="15"/>
    <row r="1009" s="7" customFormat="1" ht="15"/>
    <row r="1010" s="7" customFormat="1" ht="15"/>
    <row r="1011" s="7" customFormat="1" ht="15"/>
    <row r="1012" s="7" customFormat="1" ht="15"/>
    <row r="1013" s="7" customFormat="1" ht="15"/>
    <row r="1014" s="7" customFormat="1" ht="15"/>
    <row r="1015" s="7" customFormat="1" ht="15"/>
    <row r="1016" s="7" customFormat="1" ht="15"/>
    <row r="1017" s="7" customFormat="1" ht="15"/>
    <row r="1018" s="7" customFormat="1" ht="15"/>
    <row r="1019" s="7" customFormat="1" ht="15"/>
    <row r="1020" s="7" customFormat="1" ht="15"/>
    <row r="1021" s="7" customFormat="1" ht="15"/>
    <row r="1022" s="7" customFormat="1" ht="15"/>
    <row r="1023" s="7" customFormat="1" ht="15"/>
    <row r="1024" s="7" customFormat="1" ht="15"/>
    <row r="1025" s="7" customFormat="1" ht="15"/>
    <row r="1026" s="7" customFormat="1" ht="15"/>
    <row r="1027" s="7" customFormat="1" ht="15"/>
    <row r="1028" s="7" customFormat="1" ht="15"/>
    <row r="1029" s="7" customFormat="1" ht="15"/>
    <row r="1030" s="7" customFormat="1" ht="15"/>
    <row r="1031" s="7" customFormat="1" ht="15"/>
    <row r="1032" s="7" customFormat="1" ht="15"/>
    <row r="1033" s="7" customFormat="1" ht="15"/>
    <row r="1034" s="7" customFormat="1" ht="15"/>
    <row r="1035" s="7" customFormat="1" ht="15"/>
    <row r="1036" s="7" customFormat="1" ht="15"/>
    <row r="1037" s="7" customFormat="1" ht="15"/>
    <row r="1038" s="7" customFormat="1" ht="15"/>
    <row r="1039" s="7" customFormat="1" ht="15"/>
    <row r="1040" s="7" customFormat="1" ht="15"/>
    <row r="1041" s="7" customFormat="1" ht="15"/>
    <row r="1042" s="7" customFormat="1" ht="15"/>
    <row r="1043" s="7" customFormat="1" ht="15"/>
    <row r="1044" s="7" customFormat="1" ht="15"/>
    <row r="1045" s="7" customFormat="1" ht="15"/>
    <row r="1046" s="7" customFormat="1" ht="15"/>
    <row r="1047" s="7" customFormat="1" ht="15"/>
    <row r="1048" s="7" customFormat="1" ht="15"/>
    <row r="1049" s="7" customFormat="1" ht="15"/>
    <row r="1050" s="7" customFormat="1" ht="15"/>
    <row r="1051" s="7" customFormat="1" ht="15"/>
    <row r="1052" s="7" customFormat="1" ht="15"/>
    <row r="1053" s="7" customFormat="1" ht="15"/>
    <row r="1054" s="7" customFormat="1" ht="15"/>
    <row r="1055" s="7" customFormat="1" ht="15"/>
    <row r="1056" s="7" customFormat="1" ht="15"/>
    <row r="1057" s="7" customFormat="1" ht="15"/>
    <row r="1058" s="7" customFormat="1" ht="15"/>
    <row r="1059" s="7" customFormat="1" ht="15"/>
    <row r="1060" s="7" customFormat="1" ht="15"/>
    <row r="1061" s="7" customFormat="1" ht="15"/>
    <row r="1062" s="7" customFormat="1" ht="15"/>
    <row r="1063" s="7" customFormat="1" ht="15"/>
    <row r="1064" s="7" customFormat="1" ht="15"/>
    <row r="1065" s="7" customFormat="1" ht="15"/>
    <row r="1066" s="7" customFormat="1" ht="15"/>
    <row r="1067" s="7" customFormat="1" ht="15"/>
    <row r="1068" s="7" customFormat="1" ht="15"/>
    <row r="1069" s="7" customFormat="1" ht="15"/>
    <row r="1070" s="7" customFormat="1" ht="15"/>
    <row r="1071" s="7" customFormat="1" ht="15"/>
    <row r="1072" s="7" customFormat="1" ht="15"/>
    <row r="1073" s="7" customFormat="1" ht="15"/>
    <row r="1074" s="7" customFormat="1" ht="15"/>
    <row r="1075" s="7" customFormat="1" ht="15"/>
    <row r="1076" s="7" customFormat="1" ht="15"/>
    <row r="1077" s="7" customFormat="1" ht="15"/>
    <row r="1078" s="7" customFormat="1" ht="15"/>
    <row r="1079" s="7" customFormat="1" ht="15"/>
    <row r="1080" s="7" customFormat="1" ht="15"/>
    <row r="1081" s="7" customFormat="1" ht="15"/>
    <row r="1082" s="7" customFormat="1" ht="15"/>
    <row r="1083" s="7" customFormat="1" ht="15"/>
    <row r="1084" s="7" customFormat="1" ht="15"/>
    <row r="1085" s="7" customFormat="1" ht="15"/>
    <row r="1086" s="7" customFormat="1" ht="15"/>
    <row r="1087" s="7" customFormat="1" ht="15"/>
    <row r="1088" s="7" customFormat="1" ht="15"/>
    <row r="1089" s="7" customFormat="1" ht="15"/>
    <row r="1090" s="7" customFormat="1" ht="15"/>
    <row r="1091" s="7" customFormat="1" ht="15"/>
    <row r="1092" s="7" customFormat="1" ht="15"/>
    <row r="1093" s="7" customFormat="1" ht="15"/>
    <row r="1094" s="7" customFormat="1" ht="15"/>
    <row r="1095" s="7" customFormat="1" ht="15"/>
    <row r="1096" s="7" customFormat="1" ht="15"/>
    <row r="1097" s="7" customFormat="1" ht="15"/>
    <row r="1098" s="7" customFormat="1" ht="15"/>
    <row r="1099" s="7" customFormat="1" ht="15"/>
    <row r="1100" s="7" customFormat="1" ht="15"/>
    <row r="1101" s="7" customFormat="1" ht="15"/>
    <row r="1102" s="7" customFormat="1" ht="15"/>
    <row r="1103" s="7" customFormat="1" ht="15"/>
    <row r="1104" s="7" customFormat="1" ht="15"/>
    <row r="1105" s="7" customFormat="1" ht="15"/>
    <row r="1106" s="7" customFormat="1" ht="15"/>
    <row r="1107" s="7" customFormat="1" ht="15"/>
    <row r="1108" s="7" customFormat="1" ht="15"/>
    <row r="1109" s="7" customFormat="1" ht="15"/>
    <row r="1110" s="7" customFormat="1" ht="15"/>
    <row r="1111" s="7" customFormat="1" ht="15"/>
    <row r="1112" s="7" customFormat="1" ht="15"/>
    <row r="1113" s="7" customFormat="1" ht="15"/>
    <row r="1114" s="7" customFormat="1" ht="15"/>
    <row r="1115" s="7" customFormat="1" ht="15"/>
    <row r="1116" s="7" customFormat="1" ht="15"/>
    <row r="1117" s="7" customFormat="1" ht="15"/>
    <row r="1118" s="7" customFormat="1" ht="15"/>
    <row r="1119" s="7" customFormat="1" ht="15"/>
    <row r="1120" s="7" customFormat="1" ht="15"/>
    <row r="1121" s="7" customFormat="1" ht="15"/>
    <row r="1122" s="7" customFormat="1" ht="15"/>
    <row r="1123" s="7" customFormat="1" ht="15"/>
    <row r="1124" s="7" customFormat="1" ht="15"/>
    <row r="1125" s="7" customFormat="1" ht="15"/>
    <row r="1126" s="7" customFormat="1" ht="15"/>
    <row r="1127" s="7" customFormat="1" ht="15"/>
    <row r="1128" s="7" customFormat="1" ht="15"/>
    <row r="1129" s="7" customFormat="1" ht="15"/>
    <row r="1130" s="7" customFormat="1" ht="15"/>
    <row r="1131" s="7" customFormat="1" ht="15"/>
    <row r="1132" s="7" customFormat="1" ht="15"/>
    <row r="1133" s="7" customFormat="1" ht="15"/>
    <row r="1134" s="7" customFormat="1" ht="15"/>
    <row r="1135" s="7" customFormat="1" ht="15"/>
    <row r="1136" s="7" customFormat="1" ht="15"/>
    <row r="1137" s="7" customFormat="1" ht="15"/>
    <row r="1138" s="7" customFormat="1" ht="15"/>
    <row r="1139" s="7" customFormat="1" ht="15"/>
    <row r="1140" s="7" customFormat="1" ht="15"/>
    <row r="1141" s="7" customFormat="1" ht="15"/>
    <row r="1142" s="7" customFormat="1" ht="15"/>
    <row r="1143" s="7" customFormat="1" ht="15"/>
    <row r="1144" s="7" customFormat="1" ht="15"/>
    <row r="1145" s="7" customFormat="1" ht="15"/>
    <row r="1146" s="7" customFormat="1" ht="15"/>
    <row r="1147" s="7" customFormat="1" ht="15"/>
    <row r="1148" s="7" customFormat="1" ht="15"/>
    <row r="1149" s="7" customFormat="1" ht="15"/>
    <row r="1150" s="7" customFormat="1" ht="15"/>
    <row r="1151" s="7" customFormat="1" ht="15"/>
    <row r="1152" s="7" customFormat="1" ht="15"/>
    <row r="1153" s="7" customFormat="1" ht="15"/>
    <row r="1154" s="7" customFormat="1" ht="15"/>
    <row r="1155" s="7" customFormat="1" ht="15"/>
    <row r="1156" s="7" customFormat="1" ht="15"/>
    <row r="1157" s="7" customFormat="1" ht="15"/>
    <row r="1158" s="7" customFormat="1" ht="15"/>
    <row r="1159" s="7" customFormat="1" ht="15"/>
    <row r="1160" s="7" customFormat="1" ht="15"/>
    <row r="1161" s="7" customFormat="1" ht="15"/>
    <row r="1162" s="7" customFormat="1" ht="15"/>
    <row r="1163" s="7" customFormat="1" ht="15"/>
    <row r="1164" s="7" customFormat="1" ht="15"/>
    <row r="1165" s="7" customFormat="1" ht="15"/>
    <row r="1166" s="7" customFormat="1" ht="15"/>
    <row r="1167" s="7" customFormat="1" ht="15"/>
    <row r="1168" s="7" customFormat="1" ht="15"/>
    <row r="1169" s="7" customFormat="1" ht="15"/>
    <row r="1170" s="7" customFormat="1" ht="15"/>
    <row r="1171" s="7" customFormat="1" ht="15"/>
    <row r="1172" s="7" customFormat="1" ht="15"/>
    <row r="1173" s="7" customFormat="1" ht="15"/>
    <row r="1174" s="7" customFormat="1" ht="15"/>
    <row r="1175" s="7" customFormat="1" ht="15"/>
    <row r="1176" s="7" customFormat="1" ht="15"/>
    <row r="1177" s="7" customFormat="1" ht="15"/>
    <row r="1178" s="7" customFormat="1" ht="15"/>
    <row r="1179" s="7" customFormat="1" ht="15"/>
    <row r="1180" s="7" customFormat="1" ht="15"/>
    <row r="1181" s="7" customFormat="1" ht="15"/>
    <row r="1182" s="7" customFormat="1" ht="15"/>
    <row r="1183" s="7" customFormat="1" ht="15"/>
    <row r="1184" s="7" customFormat="1" ht="15"/>
    <row r="1185" s="7" customFormat="1" ht="15"/>
    <row r="1186" s="7" customFormat="1" ht="15"/>
    <row r="1187" s="7" customFormat="1" ht="15"/>
    <row r="1188" s="7" customFormat="1" ht="15"/>
    <row r="1189" s="7" customFormat="1" ht="15"/>
    <row r="1190" s="7" customFormat="1" ht="15"/>
    <row r="1191" s="7" customFormat="1" ht="15"/>
    <row r="1192" s="7" customFormat="1" ht="15"/>
    <row r="1193" s="7" customFormat="1" ht="15"/>
    <row r="1194" s="7" customFormat="1" ht="15"/>
    <row r="1195" s="7" customFormat="1" ht="15"/>
    <row r="1196" s="7" customFormat="1" ht="15"/>
    <row r="1197" s="7" customFormat="1" ht="15"/>
    <row r="1198" s="7" customFormat="1" ht="15"/>
    <row r="1199" s="7" customFormat="1" ht="15"/>
    <row r="1200" s="7" customFormat="1" ht="15"/>
    <row r="1201" s="7" customFormat="1" ht="15"/>
    <row r="1202" s="7" customFormat="1" ht="15"/>
    <row r="1203" s="7" customFormat="1" ht="15"/>
    <row r="1204" s="7" customFormat="1" ht="15"/>
    <row r="1205" s="7" customFormat="1" ht="15"/>
    <row r="1206" s="7" customFormat="1" ht="15"/>
    <row r="1207" s="7" customFormat="1" ht="15"/>
    <row r="1208" s="7" customFormat="1" ht="15"/>
    <row r="1209" s="7" customFormat="1" ht="15"/>
    <row r="1210" s="7" customFormat="1" ht="15"/>
    <row r="1211" s="7" customFormat="1" ht="15"/>
    <row r="1212" s="7" customFormat="1" ht="15"/>
    <row r="1213" s="7" customFormat="1" ht="15"/>
    <row r="1214" s="7" customFormat="1" ht="15"/>
    <row r="1215" s="7" customFormat="1" ht="15"/>
    <row r="1216" s="7" customFormat="1" ht="15"/>
    <row r="1217" s="7" customFormat="1" ht="15"/>
    <row r="1218" s="7" customFormat="1" ht="15"/>
    <row r="1219" s="7" customFormat="1" ht="15"/>
    <row r="1220" s="7" customFormat="1" ht="15"/>
    <row r="1221" s="7" customFormat="1" ht="15"/>
    <row r="1222" s="7" customFormat="1" ht="15"/>
    <row r="1223" s="7" customFormat="1" ht="15"/>
    <row r="1224" s="7" customFormat="1" ht="15"/>
    <row r="1225" s="7" customFormat="1" ht="15"/>
    <row r="1226" s="7" customFormat="1" ht="15"/>
    <row r="1227" s="7" customFormat="1" ht="15"/>
    <row r="1228" s="7" customFormat="1" ht="15"/>
    <row r="1229" s="7" customFormat="1" ht="15"/>
    <row r="1230" s="7" customFormat="1" ht="15"/>
    <row r="1231" s="7" customFormat="1" ht="15"/>
    <row r="1232" s="7" customFormat="1" ht="15"/>
    <row r="1233" s="7" customFormat="1" ht="15"/>
    <row r="1234" s="7" customFormat="1" ht="15"/>
    <row r="1235" s="7" customFormat="1" ht="15"/>
    <row r="1236" s="7" customFormat="1" ht="15"/>
    <row r="1237" s="7" customFormat="1" ht="15"/>
    <row r="1238" s="7" customFormat="1" ht="15"/>
    <row r="1239" s="7" customFormat="1" ht="15"/>
    <row r="1240" s="7" customFormat="1" ht="15"/>
    <row r="1241" s="7" customFormat="1" ht="15"/>
    <row r="1242" s="7" customFormat="1" ht="15"/>
    <row r="1243" s="7" customFormat="1" ht="15"/>
    <row r="1244" s="7" customFormat="1" ht="15"/>
    <row r="1245" s="7" customFormat="1" ht="15"/>
    <row r="1246" s="7" customFormat="1" ht="15"/>
    <row r="1247" s="7" customFormat="1" ht="15"/>
    <row r="1248" s="7" customFormat="1" ht="15"/>
    <row r="1249" s="7" customFormat="1" ht="15"/>
    <row r="1250" s="7" customFormat="1" ht="15"/>
    <row r="1251" s="7" customFormat="1" ht="15"/>
    <row r="1252" s="7" customFormat="1" ht="15"/>
    <row r="1253" s="7" customFormat="1" ht="15"/>
    <row r="1254" s="7" customFormat="1" ht="15"/>
    <row r="1255" s="7" customFormat="1" ht="15"/>
    <row r="1256" s="7" customFormat="1" ht="15"/>
    <row r="1257" s="7" customFormat="1" ht="15"/>
    <row r="1258" s="7" customFormat="1" ht="15"/>
    <row r="1259" s="7" customFormat="1" ht="15"/>
    <row r="1260" s="7" customFormat="1" ht="15"/>
    <row r="1261" s="7" customFormat="1" ht="15"/>
    <row r="1262" s="7" customFormat="1" ht="15"/>
    <row r="1263" s="7" customFormat="1" ht="15"/>
    <row r="1264" s="7" customFormat="1" ht="15"/>
    <row r="1265" s="7" customFormat="1" ht="15"/>
    <row r="1266" s="7" customFormat="1" ht="15"/>
    <row r="1267" s="7" customFormat="1" ht="15"/>
    <row r="1268" s="7" customFormat="1" ht="15"/>
    <row r="1269" s="7" customFormat="1" ht="15"/>
    <row r="1270" s="7" customFormat="1" ht="15"/>
    <row r="1271" s="7" customFormat="1" ht="15"/>
    <row r="1272" s="7" customFormat="1" ht="15"/>
    <row r="1273" s="7" customFormat="1" ht="15"/>
    <row r="1274" s="7" customFormat="1" ht="15"/>
    <row r="1275" s="7" customFormat="1" ht="15"/>
    <row r="1276" s="7" customFormat="1" ht="15"/>
    <row r="1277" s="7" customFormat="1" ht="15"/>
    <row r="1278" s="7" customFormat="1" ht="15"/>
    <row r="1279" s="7" customFormat="1" ht="15"/>
    <row r="1280" s="7" customFormat="1" ht="15"/>
    <row r="1281" s="7" customFormat="1" ht="15"/>
    <row r="1282" s="7" customFormat="1" ht="15"/>
    <row r="1283" s="7" customFormat="1" ht="15"/>
    <row r="1284" s="7" customFormat="1" ht="15"/>
    <row r="1285" s="7" customFormat="1" ht="15"/>
    <row r="1286" s="7" customFormat="1" ht="15"/>
    <row r="1287" s="7" customFormat="1" ht="15"/>
    <row r="1288" s="7" customFormat="1" ht="15"/>
    <row r="1289" s="7" customFormat="1" ht="15"/>
    <row r="1290" s="7" customFormat="1" ht="15"/>
    <row r="1291" s="7" customFormat="1" ht="15"/>
    <row r="1292" s="7" customFormat="1" ht="15"/>
    <row r="1293" s="7" customFormat="1" ht="15"/>
    <row r="1294" s="7" customFormat="1" ht="15"/>
    <row r="1295" s="7" customFormat="1" ht="15"/>
    <row r="1296" s="7" customFormat="1" ht="15"/>
    <row r="1297" s="7" customFormat="1" ht="15"/>
    <row r="1298" s="7" customFormat="1" ht="15"/>
    <row r="1299" s="7" customFormat="1" ht="15"/>
    <row r="1300" s="7" customFormat="1" ht="15"/>
    <row r="1301" s="7" customFormat="1" ht="15"/>
    <row r="1302" s="7" customFormat="1" ht="15"/>
    <row r="1303" s="7" customFormat="1" ht="15"/>
    <row r="1304" s="7" customFormat="1" ht="15"/>
    <row r="1305" s="7" customFormat="1" ht="15"/>
    <row r="1306" s="7" customFormat="1" ht="15"/>
    <row r="1307" s="7" customFormat="1" ht="15"/>
    <row r="1308" s="7" customFormat="1" ht="15"/>
    <row r="1309" s="7" customFormat="1" ht="15"/>
    <row r="1310" s="7" customFormat="1" ht="15"/>
    <row r="1311" s="7" customFormat="1" ht="15"/>
    <row r="1312" s="7" customFormat="1" ht="15"/>
    <row r="1313" s="7" customFormat="1" ht="15"/>
    <row r="1314" s="7" customFormat="1" ht="15"/>
    <row r="1315" s="7" customFormat="1" ht="15"/>
    <row r="1316" s="7" customFormat="1" ht="15"/>
    <row r="1317" s="7" customFormat="1" ht="15"/>
    <row r="1318" s="7" customFormat="1" ht="15"/>
    <row r="1319" s="7" customFormat="1" ht="15"/>
    <row r="1320" s="7" customFormat="1" ht="15"/>
    <row r="1321" s="7" customFormat="1" ht="15"/>
    <row r="1322" s="7" customFormat="1" ht="15"/>
    <row r="1323" s="7" customFormat="1" ht="15"/>
    <row r="1324" s="7" customFormat="1" ht="15"/>
    <row r="1325" s="7" customFormat="1" ht="15"/>
    <row r="1326" s="7" customFormat="1" ht="15"/>
    <row r="1327" s="7" customFormat="1" ht="15"/>
    <row r="1328" s="7" customFormat="1" ht="15"/>
    <row r="1329" s="7" customFormat="1" ht="15"/>
    <row r="1330" s="7" customFormat="1" ht="15"/>
    <row r="1331" s="7" customFormat="1" ht="15"/>
    <row r="1332" s="7" customFormat="1" ht="15"/>
    <row r="1333" s="7" customFormat="1" ht="15"/>
    <row r="1334" s="7" customFormat="1" ht="15"/>
    <row r="1335" s="7" customFormat="1" ht="15"/>
    <row r="1336" s="7" customFormat="1" ht="15"/>
    <row r="1337" s="7" customFormat="1" ht="15"/>
    <row r="1338" s="7" customFormat="1" ht="15"/>
    <row r="1339" s="7" customFormat="1" ht="15"/>
    <row r="1340" s="7" customFormat="1" ht="15"/>
    <row r="1341" s="7" customFormat="1" ht="15"/>
    <row r="1342" s="7" customFormat="1" ht="15"/>
    <row r="1343" s="7" customFormat="1" ht="15"/>
    <row r="1344" s="7" customFormat="1" ht="15"/>
    <row r="1345" s="7" customFormat="1" ht="15"/>
    <row r="1346" s="7" customFormat="1" ht="15"/>
    <row r="1347" s="7" customFormat="1" ht="15"/>
    <row r="1348" s="7" customFormat="1" ht="15"/>
    <row r="1349" s="7" customFormat="1" ht="15"/>
    <row r="1350" s="7" customFormat="1" ht="15"/>
    <row r="1351" s="7" customFormat="1" ht="15"/>
    <row r="1352" s="7" customFormat="1" ht="15"/>
    <row r="1353" s="7" customFormat="1" ht="15"/>
    <row r="1354" s="7" customFormat="1" ht="15"/>
    <row r="1355" s="7" customFormat="1" ht="15"/>
    <row r="1356" s="7" customFormat="1" ht="15"/>
    <row r="1357" s="7" customFormat="1" ht="15"/>
    <row r="1358" s="7" customFormat="1" ht="15"/>
    <row r="1359" s="7" customFormat="1" ht="15"/>
    <row r="1360" s="7" customFormat="1" ht="15"/>
    <row r="1361" s="7" customFormat="1" ht="15"/>
    <row r="1362" s="7" customFormat="1" ht="15"/>
    <row r="1363" s="7" customFormat="1" ht="15"/>
    <row r="1364" s="7" customFormat="1" ht="15"/>
    <row r="1365" s="7" customFormat="1" ht="15"/>
    <row r="1366" s="7" customFormat="1" ht="15"/>
    <row r="1367" s="7" customFormat="1" ht="15"/>
    <row r="1368" s="7" customFormat="1" ht="15"/>
    <row r="1369" s="7" customFormat="1" ht="15"/>
    <row r="1370" s="7" customFormat="1" ht="15"/>
    <row r="1371" s="7" customFormat="1" ht="15"/>
    <row r="1372" s="7" customFormat="1" ht="15"/>
    <row r="1373" s="7" customFormat="1" ht="15"/>
    <row r="1374" s="7" customFormat="1" ht="15"/>
    <row r="1375" s="7" customFormat="1" ht="15"/>
    <row r="1376" s="7" customFormat="1" ht="15"/>
    <row r="1377" s="7" customFormat="1" ht="15"/>
    <row r="1378" s="7" customFormat="1" ht="15"/>
    <row r="1379" s="7" customFormat="1" ht="15"/>
    <row r="1380" s="7" customFormat="1" ht="15"/>
    <row r="1381" s="7" customFormat="1" ht="15"/>
    <row r="1382" s="7" customFormat="1" ht="15"/>
    <row r="1383" s="7" customFormat="1" ht="15"/>
    <row r="1384" s="7" customFormat="1" ht="15"/>
    <row r="1385" s="7" customFormat="1" ht="15"/>
    <row r="1386" s="7" customFormat="1" ht="15"/>
    <row r="1387" s="7" customFormat="1" ht="15"/>
    <row r="1388" s="7" customFormat="1" ht="15"/>
    <row r="1389" s="7" customFormat="1" ht="15"/>
    <row r="1390" s="7" customFormat="1" ht="15"/>
    <row r="1391" s="7" customFormat="1" ht="15"/>
    <row r="1392" s="7" customFormat="1" ht="15"/>
    <row r="1393" s="7" customFormat="1" ht="15"/>
    <row r="1394" s="7" customFormat="1" ht="15"/>
    <row r="1395" s="7" customFormat="1" ht="15"/>
    <row r="1396" s="7" customFormat="1" ht="15"/>
    <row r="1397" s="7" customFormat="1" ht="15"/>
    <row r="1398" s="7" customFormat="1" ht="15"/>
    <row r="1399" s="7" customFormat="1" ht="15"/>
    <row r="1400" s="7" customFormat="1" ht="15"/>
    <row r="1401" s="7" customFormat="1" ht="15"/>
    <row r="1402" s="7" customFormat="1" ht="15"/>
    <row r="1403" s="7" customFormat="1" ht="15"/>
    <row r="1404" s="7" customFormat="1" ht="15"/>
    <row r="1405" s="7" customFormat="1" ht="15"/>
    <row r="1406" s="7" customFormat="1" ht="15"/>
    <row r="1407" s="7" customFormat="1" ht="15"/>
    <row r="1408" s="7" customFormat="1" ht="15"/>
    <row r="1409" s="7" customFormat="1" ht="15"/>
    <row r="1410" s="7" customFormat="1" ht="15"/>
    <row r="1411" s="7" customFormat="1" ht="15"/>
    <row r="1412" s="7" customFormat="1" ht="15"/>
    <row r="1413" s="7" customFormat="1" ht="15"/>
    <row r="1414" s="7" customFormat="1" ht="15"/>
    <row r="1415" s="7" customFormat="1" ht="15"/>
    <row r="1416" s="7" customFormat="1" ht="15"/>
    <row r="1417" s="7" customFormat="1" ht="15"/>
    <row r="1418" s="7" customFormat="1" ht="15"/>
    <row r="1419" s="7" customFormat="1" ht="15"/>
    <row r="1420" s="7" customFormat="1" ht="15"/>
    <row r="1421" s="7" customFormat="1" ht="15"/>
    <row r="1422" s="7" customFormat="1" ht="15"/>
    <row r="1423" s="7" customFormat="1" ht="15"/>
    <row r="1424" s="7" customFormat="1" ht="15"/>
    <row r="1425" s="7" customFormat="1" ht="15"/>
    <row r="1426" s="7" customFormat="1" ht="15"/>
    <row r="1427" s="7" customFormat="1" ht="15"/>
    <row r="1428" s="7" customFormat="1" ht="15"/>
    <row r="1429" s="7" customFormat="1" ht="15"/>
    <row r="1430" s="7" customFormat="1" ht="15"/>
    <row r="1431" s="7" customFormat="1" ht="15"/>
    <row r="1432" s="7" customFormat="1" ht="15"/>
    <row r="1433" s="7" customFormat="1" ht="15"/>
    <row r="1434" s="7" customFormat="1" ht="15"/>
    <row r="1435" s="7" customFormat="1" ht="15"/>
    <row r="1436" s="7" customFormat="1" ht="15"/>
    <row r="1437" s="7" customFormat="1" ht="15"/>
    <row r="1438" s="7" customFormat="1" ht="15"/>
    <row r="1439" s="7" customFormat="1" ht="15"/>
    <row r="1440" s="7" customFormat="1" ht="15"/>
    <row r="1441" s="7" customFormat="1" ht="15"/>
    <row r="1442" s="7" customFormat="1" ht="15"/>
    <row r="1443" s="7" customFormat="1" ht="15"/>
    <row r="1444" s="7" customFormat="1" ht="15"/>
    <row r="1445" s="7" customFormat="1" ht="15"/>
    <row r="1446" s="7" customFormat="1" ht="15"/>
    <row r="1447" s="7" customFormat="1" ht="15"/>
    <row r="1448" s="7" customFormat="1" ht="15"/>
    <row r="1449" s="7" customFormat="1" ht="15"/>
    <row r="1450" s="7" customFormat="1" ht="15"/>
    <row r="1451" s="7" customFormat="1" ht="15"/>
    <row r="1452" s="7" customFormat="1" ht="15"/>
    <row r="1453" s="7" customFormat="1" ht="15"/>
    <row r="1454" s="7" customFormat="1" ht="15"/>
    <row r="1455" s="7" customFormat="1" ht="15"/>
    <row r="1456" s="7" customFormat="1" ht="15"/>
    <row r="1457" s="7" customFormat="1" ht="15"/>
    <row r="1458" s="7" customFormat="1" ht="15"/>
    <row r="1459" s="7" customFormat="1" ht="15"/>
    <row r="1460" s="7" customFormat="1" ht="15"/>
    <row r="1461" s="7" customFormat="1" ht="15"/>
    <row r="1462" s="7" customFormat="1" ht="15"/>
    <row r="1463" s="7" customFormat="1" ht="15"/>
    <row r="1464" s="7" customFormat="1" ht="15"/>
    <row r="1465" s="7" customFormat="1" ht="15"/>
    <row r="1466" s="7" customFormat="1" ht="15"/>
    <row r="1467" s="7" customFormat="1" ht="15"/>
    <row r="1468" s="7" customFormat="1" ht="15"/>
    <row r="1469" s="7" customFormat="1" ht="15"/>
    <row r="1470" s="7" customFormat="1" ht="15"/>
    <row r="1471" s="7" customFormat="1" ht="15"/>
    <row r="1472" s="7" customFormat="1" ht="15"/>
    <row r="1473" s="7" customFormat="1" ht="15"/>
    <row r="1474" s="7" customFormat="1" ht="15"/>
    <row r="1475" s="7" customFormat="1" ht="15"/>
    <row r="1476" s="7" customFormat="1" ht="15"/>
    <row r="1477" s="7" customFormat="1" ht="15"/>
    <row r="1478" s="7" customFormat="1" ht="15"/>
    <row r="1479" s="7" customFormat="1" ht="15"/>
    <row r="1480" s="7" customFormat="1" ht="15"/>
    <row r="1481" s="7" customFormat="1" ht="15"/>
    <row r="1482" s="7" customFormat="1" ht="15"/>
    <row r="1483" s="7" customFormat="1" ht="15"/>
    <row r="1484" s="7" customFormat="1" ht="15"/>
    <row r="1485" s="7" customFormat="1" ht="15"/>
    <row r="1486" s="7" customFormat="1" ht="15"/>
    <row r="1487" s="7" customFormat="1" ht="15"/>
    <row r="1488" s="7" customFormat="1" ht="15"/>
    <row r="1489" s="7" customFormat="1" ht="15"/>
    <row r="1490" s="7" customFormat="1" ht="15"/>
    <row r="1491" s="7" customFormat="1" ht="15"/>
    <row r="1492" s="7" customFormat="1" ht="15"/>
    <row r="1493" s="7" customFormat="1" ht="15"/>
    <row r="1494" s="7" customFormat="1" ht="15"/>
    <row r="1495" s="7" customFormat="1" ht="15"/>
    <row r="1496" s="7" customFormat="1" ht="15"/>
    <row r="1497" s="7" customFormat="1" ht="15"/>
    <row r="1498" s="7" customFormat="1" ht="15"/>
    <row r="1499" s="7" customFormat="1" ht="15"/>
    <row r="1500" s="7" customFormat="1" ht="15"/>
    <row r="1501" s="7" customFormat="1" ht="15"/>
    <row r="1502" s="7" customFormat="1" ht="15"/>
    <row r="1503" s="7" customFormat="1" ht="15"/>
    <row r="1504" s="7" customFormat="1" ht="15"/>
    <row r="1505" s="7" customFormat="1" ht="15"/>
    <row r="1506" s="7" customFormat="1" ht="15"/>
    <row r="1507" s="7" customFormat="1" ht="15"/>
    <row r="1508" s="7" customFormat="1" ht="15"/>
    <row r="1509" s="7" customFormat="1" ht="15"/>
    <row r="1510" s="7" customFormat="1" ht="15"/>
    <row r="1511" s="7" customFormat="1" ht="15"/>
    <row r="1512" s="7" customFormat="1" ht="15"/>
    <row r="1513" s="7" customFormat="1" ht="15"/>
    <row r="1514" s="7" customFormat="1" ht="15"/>
    <row r="1515" s="7" customFormat="1" ht="15"/>
    <row r="1516" s="7" customFormat="1" ht="15"/>
    <row r="1517" s="7" customFormat="1" ht="15"/>
    <row r="1518" s="7" customFormat="1" ht="15"/>
    <row r="1519" s="7" customFormat="1" ht="15"/>
    <row r="1520" s="7" customFormat="1" ht="15"/>
    <row r="1521" s="7" customFormat="1" ht="15"/>
    <row r="1522" s="7" customFormat="1" ht="15"/>
    <row r="1523" s="7" customFormat="1" ht="15"/>
    <row r="1524" s="7" customFormat="1" ht="15"/>
    <row r="1525" s="7" customFormat="1" ht="15"/>
    <row r="1526" s="7" customFormat="1" ht="15"/>
    <row r="1527" s="7" customFormat="1" ht="15"/>
    <row r="1528" s="7" customFormat="1" ht="15"/>
    <row r="1529" s="7" customFormat="1" ht="15"/>
    <row r="1530" s="7" customFormat="1" ht="15"/>
    <row r="1531" s="7" customFormat="1" ht="15"/>
    <row r="1532" s="7" customFormat="1" ht="15"/>
    <row r="1533" s="7" customFormat="1" ht="15"/>
    <row r="1534" s="7" customFormat="1" ht="15"/>
    <row r="1535" s="7" customFormat="1" ht="15"/>
    <row r="1536" s="7" customFormat="1" ht="15"/>
    <row r="1537" s="7" customFormat="1" ht="15"/>
    <row r="1538" s="7" customFormat="1" ht="15"/>
    <row r="1539" s="7" customFormat="1" ht="15"/>
    <row r="1540" s="7" customFormat="1" ht="15"/>
    <row r="1541" s="7" customFormat="1" ht="15"/>
    <row r="1542" s="7" customFormat="1" ht="15"/>
    <row r="1543" s="7" customFormat="1" ht="15"/>
    <row r="1544" s="7" customFormat="1" ht="15"/>
    <row r="1545" s="7" customFormat="1" ht="15"/>
    <row r="1546" s="7" customFormat="1" ht="15"/>
    <row r="1547" s="7" customFormat="1" ht="15"/>
    <row r="1548" s="7" customFormat="1" ht="15"/>
    <row r="1549" s="7" customFormat="1" ht="15"/>
    <row r="1550" s="7" customFormat="1" ht="15"/>
    <row r="1551" s="7" customFormat="1" ht="15"/>
    <row r="1552" s="7" customFormat="1" ht="15"/>
    <row r="1553" s="7" customFormat="1" ht="15"/>
    <row r="1554" s="7" customFormat="1" ht="15"/>
    <row r="1555" s="7" customFormat="1" ht="15"/>
    <row r="1556" s="7" customFormat="1" ht="15"/>
    <row r="1557" s="7" customFormat="1" ht="15"/>
    <row r="1558" s="7" customFormat="1" ht="15"/>
    <row r="1559" s="7" customFormat="1" ht="15"/>
    <row r="1560" s="7" customFormat="1" ht="15"/>
    <row r="1561" s="7" customFormat="1" ht="15"/>
    <row r="1562" s="7" customFormat="1" ht="15"/>
    <row r="1563" s="7" customFormat="1" ht="15"/>
    <row r="1564" s="7" customFormat="1" ht="15"/>
    <row r="1565" s="7" customFormat="1" ht="15"/>
    <row r="1566" s="7" customFormat="1" ht="15"/>
    <row r="1567" s="7" customFormat="1" ht="15"/>
    <row r="1568" s="7" customFormat="1" ht="15"/>
    <row r="1569" s="7" customFormat="1" ht="15"/>
    <row r="1570" s="7" customFormat="1" ht="15"/>
    <row r="1571" s="7" customFormat="1" ht="15"/>
    <row r="1572" s="7" customFormat="1" ht="15"/>
    <row r="1573" s="7" customFormat="1" ht="15"/>
    <row r="1574" s="7" customFormat="1" ht="15"/>
    <row r="1575" s="7" customFormat="1" ht="15"/>
    <row r="1576" s="7" customFormat="1" ht="15"/>
    <row r="1577" s="7" customFormat="1" ht="15"/>
    <row r="1578" s="7" customFormat="1" ht="15"/>
    <row r="1579" s="7" customFormat="1" ht="15"/>
    <row r="1580" s="7" customFormat="1" ht="15"/>
    <row r="1581" s="7" customFormat="1" ht="15"/>
    <row r="1582" s="7" customFormat="1" ht="15"/>
    <row r="1583" s="7" customFormat="1" ht="15"/>
    <row r="1584" s="7" customFormat="1" ht="15"/>
    <row r="1585" s="7" customFormat="1" ht="15"/>
    <row r="1586" s="7" customFormat="1" ht="15"/>
    <row r="1587" s="7" customFormat="1" ht="15"/>
    <row r="1588" s="7" customFormat="1" ht="15"/>
    <row r="1589" s="7" customFormat="1" ht="15"/>
    <row r="1590" s="7" customFormat="1" ht="15"/>
    <row r="1591" s="7" customFormat="1" ht="15"/>
    <row r="1592" s="7" customFormat="1" ht="15"/>
    <row r="1593" s="7" customFormat="1" ht="15"/>
    <row r="1594" s="7" customFormat="1" ht="15"/>
    <row r="1595" s="7" customFormat="1" ht="15"/>
    <row r="1596" s="7" customFormat="1" ht="15"/>
    <row r="1597" s="7" customFormat="1" ht="15"/>
    <row r="1598" s="7" customFormat="1" ht="15"/>
    <row r="1599" s="7" customFormat="1" ht="15"/>
    <row r="1600" s="7" customFormat="1" ht="15"/>
    <row r="1601" s="7" customFormat="1" ht="15"/>
    <row r="1602" s="7" customFormat="1" ht="15"/>
    <row r="1603" s="7" customFormat="1" ht="15"/>
    <row r="1604" s="7" customFormat="1" ht="15"/>
    <row r="1605" s="7" customFormat="1" ht="15"/>
    <row r="1606" s="7" customFormat="1" ht="15"/>
    <row r="1607" s="7" customFormat="1" ht="15"/>
    <row r="1608" s="7" customFormat="1" ht="15"/>
    <row r="1609" s="7" customFormat="1" ht="15"/>
    <row r="1610" s="7" customFormat="1" ht="15"/>
    <row r="1611" s="7" customFormat="1" ht="15"/>
    <row r="1612" s="7" customFormat="1" ht="15"/>
    <row r="1613" s="7" customFormat="1" ht="15"/>
    <row r="1614" s="7" customFormat="1" ht="15"/>
    <row r="1615" s="7" customFormat="1" ht="15"/>
    <row r="1616" s="7" customFormat="1" ht="15"/>
    <row r="1617" s="7" customFormat="1" ht="15"/>
    <row r="1618" s="7" customFormat="1" ht="15"/>
    <row r="1619" s="7" customFormat="1" ht="15"/>
    <row r="1620" s="7" customFormat="1" ht="15"/>
    <row r="1621" s="7" customFormat="1" ht="15"/>
    <row r="1622" s="7" customFormat="1" ht="15"/>
    <row r="1623" s="7" customFormat="1" ht="15"/>
    <row r="1624" s="7" customFormat="1" ht="15"/>
    <row r="1625" s="7" customFormat="1" ht="15"/>
    <row r="1626" s="7" customFormat="1" ht="15"/>
    <row r="1627" s="7" customFormat="1" ht="15"/>
    <row r="1628" s="7" customFormat="1" ht="15"/>
    <row r="1629" s="7" customFormat="1" ht="15"/>
    <row r="1630" s="7" customFormat="1" ht="15"/>
    <row r="1631" s="7" customFormat="1" ht="15"/>
    <row r="1632" s="7" customFormat="1" ht="15"/>
    <row r="1633" s="7" customFormat="1" ht="15"/>
    <row r="1634" s="7" customFormat="1" ht="15"/>
    <row r="1635" s="7" customFormat="1" ht="15"/>
    <row r="1636" s="7" customFormat="1" ht="15"/>
    <row r="1637" s="7" customFormat="1" ht="15"/>
    <row r="1638" s="7" customFormat="1" ht="15"/>
    <row r="1639" s="7" customFormat="1" ht="15"/>
    <row r="1640" s="7" customFormat="1" ht="15"/>
    <row r="1641" s="7" customFormat="1" ht="15"/>
    <row r="1642" s="7" customFormat="1" ht="15"/>
    <row r="1643" s="7" customFormat="1" ht="15"/>
    <row r="1644" s="7" customFormat="1" ht="15"/>
    <row r="1645" s="7" customFormat="1" ht="15"/>
    <row r="1646" s="7" customFormat="1" ht="15"/>
    <row r="1647" s="7" customFormat="1" ht="15"/>
    <row r="1648" s="7" customFormat="1" ht="15"/>
    <row r="1649" s="7" customFormat="1" ht="15"/>
    <row r="1650" s="7" customFormat="1" ht="15"/>
    <row r="1651" s="7" customFormat="1" ht="15"/>
    <row r="1652" s="7" customFormat="1" ht="15"/>
    <row r="1653" s="7" customFormat="1" ht="15"/>
    <row r="1654" s="7" customFormat="1" ht="15"/>
    <row r="1655" s="7" customFormat="1" ht="15"/>
    <row r="1656" s="7" customFormat="1" ht="15"/>
    <row r="1657" s="7" customFormat="1" ht="15"/>
    <row r="1658" s="7" customFormat="1" ht="15"/>
    <row r="1659" s="7" customFormat="1" ht="15"/>
    <row r="1660" s="7" customFormat="1" ht="15"/>
    <row r="1661" s="7" customFormat="1" ht="15"/>
    <row r="1662" s="7" customFormat="1" ht="15"/>
    <row r="1663" s="7" customFormat="1" ht="15"/>
    <row r="1664" s="7" customFormat="1" ht="15"/>
    <row r="1665" s="7" customFormat="1" ht="15"/>
    <row r="1666" s="7" customFormat="1" ht="15"/>
    <row r="1667" s="7" customFormat="1" ht="15"/>
    <row r="1668" s="7" customFormat="1" ht="15"/>
    <row r="1669" s="7" customFormat="1" ht="15"/>
    <row r="1670" s="7" customFormat="1" ht="15"/>
    <row r="1671" s="7" customFormat="1" ht="15"/>
    <row r="1672" s="7" customFormat="1" ht="15"/>
    <row r="1673" s="7" customFormat="1" ht="15"/>
    <row r="1674" s="7" customFormat="1" ht="15"/>
    <row r="1675" s="7" customFormat="1" ht="15"/>
    <row r="1676" s="7" customFormat="1" ht="15"/>
    <row r="1677" s="7" customFormat="1" ht="15"/>
    <row r="1678" s="7" customFormat="1" ht="15"/>
    <row r="1679" s="7" customFormat="1" ht="15"/>
    <row r="1680" s="7" customFormat="1" ht="15"/>
    <row r="1681" s="7" customFormat="1" ht="15"/>
    <row r="1682" s="7" customFormat="1" ht="15"/>
    <row r="1683" s="7" customFormat="1" ht="15"/>
    <row r="1684" s="7" customFormat="1" ht="15"/>
    <row r="1685" s="7" customFormat="1" ht="15"/>
    <row r="1686" s="7" customFormat="1" ht="15"/>
    <row r="1687" s="7" customFormat="1" ht="15"/>
    <row r="1688" s="7" customFormat="1" ht="15"/>
    <row r="1689" s="7" customFormat="1" ht="15"/>
    <row r="1690" s="7" customFormat="1" ht="15"/>
    <row r="1691" s="7" customFormat="1" ht="15"/>
    <row r="1692" s="7" customFormat="1" ht="15"/>
    <row r="1693" s="7" customFormat="1" ht="15"/>
    <row r="1694" s="7" customFormat="1" ht="15"/>
    <row r="1695" s="7" customFormat="1" ht="15"/>
    <row r="1696" s="7" customFormat="1" ht="15"/>
    <row r="1697" s="7" customFormat="1" ht="15"/>
    <row r="1698" s="7" customFormat="1" ht="15"/>
    <row r="1699" s="7" customFormat="1" ht="15"/>
    <row r="1700" s="7" customFormat="1" ht="15"/>
    <row r="1701" s="7" customFormat="1" ht="15"/>
    <row r="1702" s="7" customFormat="1" ht="15"/>
    <row r="1703" s="7" customFormat="1" ht="15"/>
    <row r="1704" s="7" customFormat="1" ht="15"/>
    <row r="1705" s="7" customFormat="1" ht="15"/>
    <row r="1706" s="7" customFormat="1" ht="15"/>
    <row r="1707" s="7" customFormat="1" ht="15"/>
    <row r="1708" s="7" customFormat="1" ht="15"/>
    <row r="1709" s="7" customFormat="1" ht="15"/>
    <row r="1710" s="7" customFormat="1" ht="15"/>
    <row r="1711" s="7" customFormat="1" ht="15"/>
    <row r="1712" s="7" customFormat="1" ht="15"/>
    <row r="1713" s="7" customFormat="1" ht="15"/>
    <row r="1714" s="7" customFormat="1" ht="15"/>
    <row r="1715" s="7" customFormat="1" ht="15"/>
    <row r="1716" s="7" customFormat="1" ht="15"/>
    <row r="1717" s="7" customFormat="1" ht="15"/>
    <row r="1718" s="7" customFormat="1" ht="15"/>
    <row r="1719" s="7" customFormat="1" ht="15"/>
    <row r="1720" s="7" customFormat="1" ht="15"/>
    <row r="1721" s="7" customFormat="1" ht="15"/>
    <row r="1722" s="7" customFormat="1" ht="15"/>
    <row r="1723" s="7" customFormat="1" ht="15"/>
    <row r="1724" s="7" customFormat="1" ht="15"/>
    <row r="1725" s="7" customFormat="1" ht="15"/>
    <row r="1726" s="7" customFormat="1" ht="15"/>
    <row r="1727" s="7" customFormat="1" ht="15"/>
    <row r="1728" s="7" customFormat="1" ht="15"/>
    <row r="1729" s="7" customFormat="1" ht="15"/>
    <row r="1730" s="7" customFormat="1" ht="15"/>
    <row r="1731" s="7" customFormat="1" ht="15"/>
    <row r="1732" s="7" customFormat="1" ht="15"/>
    <row r="1733" s="7" customFormat="1" ht="15"/>
    <row r="1734" s="7" customFormat="1" ht="15"/>
    <row r="1735" s="7" customFormat="1" ht="15"/>
    <row r="1736" s="7" customFormat="1" ht="15"/>
    <row r="1737" s="7" customFormat="1" ht="15"/>
    <row r="1738" s="7" customFormat="1" ht="15"/>
    <row r="1739" s="7" customFormat="1" ht="15"/>
    <row r="1740" s="7" customFormat="1" ht="15"/>
    <row r="1741" s="7" customFormat="1" ht="15"/>
    <row r="1742" s="7" customFormat="1" ht="15"/>
    <row r="1743" s="7" customFormat="1" ht="15"/>
    <row r="1744" s="7" customFormat="1" ht="15"/>
    <row r="1745" s="7" customFormat="1" ht="15"/>
    <row r="1746" s="7" customFormat="1" ht="15"/>
    <row r="1747" s="7" customFormat="1" ht="15"/>
    <row r="1748" s="7" customFormat="1" ht="15"/>
    <row r="1749" s="7" customFormat="1" ht="15"/>
    <row r="1750" s="7" customFormat="1" ht="15"/>
    <row r="1751" s="7" customFormat="1" ht="15"/>
    <row r="1752" s="7" customFormat="1" ht="15"/>
    <row r="1753" s="7" customFormat="1" ht="15"/>
    <row r="1754" s="7" customFormat="1" ht="15"/>
    <row r="1755" s="7" customFormat="1" ht="15"/>
    <row r="1756" s="7" customFormat="1" ht="15"/>
    <row r="1757" s="7" customFormat="1" ht="15"/>
    <row r="1758" s="7" customFormat="1" ht="15"/>
    <row r="1759" s="7" customFormat="1" ht="15"/>
    <row r="1760" s="7" customFormat="1" ht="15"/>
    <row r="1761" s="7" customFormat="1" ht="15"/>
    <row r="1762" s="7" customFormat="1" ht="15"/>
    <row r="1763" s="7" customFormat="1" ht="15"/>
    <row r="1764" s="7" customFormat="1" ht="15"/>
    <row r="1765" s="7" customFormat="1" ht="15"/>
    <row r="1766" s="7" customFormat="1" ht="15"/>
    <row r="1767" s="7" customFormat="1" ht="15"/>
    <row r="1768" s="7" customFormat="1" ht="15"/>
    <row r="1769" s="7" customFormat="1" ht="15"/>
    <row r="1770" s="7" customFormat="1" ht="15"/>
    <row r="1771" s="7" customFormat="1" ht="15"/>
    <row r="1772" s="7" customFormat="1" ht="15"/>
    <row r="1773" s="7" customFormat="1" ht="15"/>
    <row r="1774" s="7" customFormat="1" ht="15"/>
    <row r="1775" s="7" customFormat="1" ht="15"/>
    <row r="1776" s="7" customFormat="1" ht="15"/>
    <row r="1777" s="7" customFormat="1" ht="15"/>
    <row r="1778" s="7" customFormat="1" ht="15"/>
    <row r="1779" s="7" customFormat="1" ht="15"/>
    <row r="1780" s="7" customFormat="1" ht="15"/>
    <row r="1781" s="7" customFormat="1" ht="15"/>
    <row r="1782" s="7" customFormat="1" ht="15"/>
    <row r="1783" s="7" customFormat="1" ht="15"/>
    <row r="1784" s="7" customFormat="1" ht="15"/>
    <row r="1785" s="7" customFormat="1" ht="15"/>
    <row r="1786" s="7" customFormat="1" ht="15"/>
    <row r="1787" s="7" customFormat="1" ht="15"/>
    <row r="1788" s="7" customFormat="1" ht="15"/>
    <row r="1789" s="7" customFormat="1" ht="15"/>
    <row r="1790" s="7" customFormat="1" ht="15"/>
    <row r="1791" s="7" customFormat="1" ht="15"/>
    <row r="1792" s="7" customFormat="1" ht="15"/>
    <row r="1793" s="7" customFormat="1" ht="15"/>
    <row r="1794" s="7" customFormat="1" ht="15"/>
    <row r="1795" s="7" customFormat="1" ht="15"/>
    <row r="1796" s="7" customFormat="1" ht="15"/>
    <row r="1797" s="7" customFormat="1" ht="15"/>
    <row r="1798" s="7" customFormat="1" ht="15"/>
    <row r="1799" s="7" customFormat="1" ht="15"/>
    <row r="1800" s="7" customFormat="1" ht="15"/>
    <row r="1801" s="7" customFormat="1" ht="15"/>
    <row r="1802" s="7" customFormat="1" ht="15"/>
    <row r="1803" s="7" customFormat="1" ht="15"/>
    <row r="1804" s="7" customFormat="1" ht="15"/>
    <row r="1805" s="7" customFormat="1" ht="15"/>
    <row r="1806" s="7" customFormat="1" ht="15"/>
    <row r="1807" s="7" customFormat="1" ht="15"/>
    <row r="1808" s="7" customFormat="1" ht="15"/>
    <row r="1809" s="7" customFormat="1" ht="15"/>
    <row r="1810" s="7" customFormat="1" ht="15"/>
    <row r="1811" s="7" customFormat="1" ht="15"/>
    <row r="1812" s="7" customFormat="1" ht="15"/>
    <row r="1813" s="7" customFormat="1" ht="15"/>
    <row r="1814" s="7" customFormat="1" ht="15"/>
    <row r="1815" s="7" customFormat="1" ht="15"/>
    <row r="1816" s="7" customFormat="1" ht="15"/>
    <row r="1817" s="7" customFormat="1" ht="15"/>
    <row r="1818" s="7" customFormat="1" ht="15"/>
    <row r="1819" s="7" customFormat="1" ht="15"/>
    <row r="1820" s="7" customFormat="1" ht="15"/>
    <row r="1821" s="7" customFormat="1" ht="15"/>
    <row r="1822" s="7" customFormat="1" ht="15"/>
    <row r="1823" s="7" customFormat="1" ht="15"/>
    <row r="1824" s="7" customFormat="1" ht="15"/>
    <row r="1825" s="7" customFormat="1" ht="15"/>
    <row r="1826" s="7" customFormat="1" ht="15"/>
    <row r="1827" s="7" customFormat="1" ht="15"/>
    <row r="1828" s="7" customFormat="1" ht="15"/>
    <row r="1829" s="7" customFormat="1" ht="15"/>
    <row r="1830" s="7" customFormat="1" ht="15"/>
    <row r="1831" s="7" customFormat="1" ht="15"/>
    <row r="1832" s="7" customFormat="1" ht="15"/>
    <row r="1833" s="7" customFormat="1" ht="15"/>
    <row r="1834" s="7" customFormat="1" ht="15"/>
    <row r="1835" s="7" customFormat="1" ht="15"/>
    <row r="1836" s="7" customFormat="1" ht="15"/>
    <row r="1837" s="7" customFormat="1" ht="15"/>
    <row r="1838" s="7" customFormat="1" ht="15"/>
    <row r="1839" s="7" customFormat="1" ht="15"/>
    <row r="1840" s="7" customFormat="1" ht="15"/>
    <row r="1841" s="7" customFormat="1" ht="15"/>
    <row r="1842" s="7" customFormat="1" ht="15"/>
    <row r="1843" s="7" customFormat="1" ht="15"/>
    <row r="1844" s="7" customFormat="1" ht="15"/>
    <row r="1845" s="7" customFormat="1" ht="15"/>
    <row r="1846" s="7" customFormat="1" ht="15"/>
    <row r="1847" s="7" customFormat="1" ht="15"/>
    <row r="1848" s="7" customFormat="1" ht="15"/>
    <row r="1849" s="7" customFormat="1" ht="15"/>
    <row r="1850" s="7" customFormat="1" ht="15"/>
    <row r="1851" s="7" customFormat="1" ht="15"/>
    <row r="1852" s="7" customFormat="1" ht="15"/>
    <row r="1853" s="7" customFormat="1" ht="15"/>
    <row r="1854" s="7" customFormat="1" ht="15"/>
    <row r="1855" s="7" customFormat="1" ht="15"/>
    <row r="1856" s="7" customFormat="1" ht="15"/>
    <row r="1857" s="7" customFormat="1" ht="15"/>
    <row r="1858" s="7" customFormat="1" ht="15"/>
    <row r="1859" s="7" customFormat="1" ht="15"/>
    <row r="1860" s="7" customFormat="1" ht="15"/>
    <row r="1861" s="7" customFormat="1" ht="15"/>
    <row r="1862" s="7" customFormat="1" ht="15"/>
    <row r="1863" s="7" customFormat="1" ht="15"/>
    <row r="1864" s="7" customFormat="1" ht="15"/>
    <row r="1865" s="7" customFormat="1" ht="15"/>
    <row r="1866" s="7" customFormat="1" ht="15"/>
    <row r="1867" s="7" customFormat="1" ht="15"/>
    <row r="1868" s="7" customFormat="1" ht="15"/>
    <row r="1869" s="7" customFormat="1" ht="15"/>
    <row r="1870" s="7" customFormat="1" ht="15"/>
    <row r="1871" s="7" customFormat="1" ht="15"/>
    <row r="1872" s="7" customFormat="1" ht="15"/>
    <row r="1873" s="7" customFormat="1" ht="15"/>
    <row r="1874" s="7" customFormat="1" ht="15"/>
    <row r="1875" s="7" customFormat="1" ht="15"/>
    <row r="1876" s="7" customFormat="1" ht="15"/>
    <row r="1877" s="7" customFormat="1" ht="15"/>
    <row r="1878" s="7" customFormat="1" ht="15"/>
    <row r="1879" s="7" customFormat="1" ht="15"/>
    <row r="1880" s="7" customFormat="1" ht="15"/>
    <row r="1881" s="7" customFormat="1" ht="15"/>
    <row r="1882" s="7" customFormat="1" ht="15"/>
    <row r="1883" s="7" customFormat="1" ht="15"/>
    <row r="1884" s="7" customFormat="1" ht="15"/>
    <row r="1885" s="7" customFormat="1" ht="15"/>
    <row r="1886" s="7" customFormat="1" ht="15"/>
    <row r="1887" s="7" customFormat="1" ht="15"/>
    <row r="1888" s="7" customFormat="1" ht="15"/>
    <row r="1889" s="7" customFormat="1" ht="15"/>
    <row r="1890" s="7" customFormat="1" ht="15"/>
    <row r="1891" s="7" customFormat="1" ht="15"/>
    <row r="1892" s="7" customFormat="1" ht="15"/>
    <row r="1893" s="7" customFormat="1" ht="15"/>
    <row r="1894" s="7" customFormat="1" ht="15"/>
    <row r="1895" s="7" customFormat="1" ht="15"/>
    <row r="1896" s="7" customFormat="1" ht="15"/>
    <row r="1897" s="7" customFormat="1" ht="15"/>
    <row r="1898" s="7" customFormat="1" ht="15"/>
    <row r="1899" s="7" customFormat="1" ht="15"/>
    <row r="1900" s="7" customFormat="1" ht="15"/>
    <row r="1901" s="7" customFormat="1" ht="15"/>
    <row r="1902" s="7" customFormat="1" ht="15"/>
    <row r="1903" s="7" customFormat="1" ht="15"/>
    <row r="1904" s="7" customFormat="1" ht="15"/>
    <row r="1905" s="7" customFormat="1" ht="15"/>
    <row r="1906" s="7" customFormat="1" ht="15"/>
    <row r="1907" s="7" customFormat="1" ht="15"/>
    <row r="1908" s="7" customFormat="1" ht="15"/>
    <row r="1909" s="7" customFormat="1" ht="15"/>
    <row r="1910" s="7" customFormat="1" ht="15"/>
    <row r="1911" s="7" customFormat="1" ht="15"/>
    <row r="1912" s="7" customFormat="1" ht="15"/>
    <row r="1913" s="7" customFormat="1" ht="15"/>
    <row r="1914" s="7" customFormat="1" ht="15"/>
    <row r="1915" s="7" customFormat="1" ht="15"/>
    <row r="1916" s="7" customFormat="1" ht="15"/>
    <row r="1917" s="7" customFormat="1" ht="15"/>
    <row r="1918" s="7" customFormat="1" ht="15"/>
    <row r="1919" s="7" customFormat="1" ht="15"/>
    <row r="1920" s="7" customFormat="1" ht="15"/>
    <row r="1921" s="7" customFormat="1" ht="15"/>
    <row r="1922" s="7" customFormat="1" ht="15"/>
    <row r="1923" s="7" customFormat="1" ht="15"/>
    <row r="1924" s="7" customFormat="1" ht="15"/>
    <row r="1925" s="7" customFormat="1" ht="15"/>
    <row r="1926" s="7" customFormat="1" ht="15"/>
    <row r="1927" s="7" customFormat="1" ht="15"/>
    <row r="1928" s="7" customFormat="1" ht="15"/>
    <row r="1929" s="7" customFormat="1" ht="15"/>
    <row r="1930" s="7" customFormat="1" ht="15"/>
    <row r="1931" s="7" customFormat="1" ht="15"/>
    <row r="1932" s="7" customFormat="1" ht="15"/>
    <row r="1933" s="7" customFormat="1" ht="15"/>
    <row r="1934" s="7" customFormat="1" ht="15"/>
    <row r="1935" s="7" customFormat="1" ht="15"/>
    <row r="1936" s="7" customFormat="1" ht="15"/>
    <row r="1937" s="7" customFormat="1" ht="15"/>
    <row r="1938" s="7" customFormat="1" ht="15"/>
    <row r="1939" s="7" customFormat="1" ht="15"/>
    <row r="1940" s="7" customFormat="1" ht="15"/>
    <row r="1941" s="7" customFormat="1" ht="15"/>
    <row r="1942" s="7" customFormat="1" ht="15"/>
    <row r="1943" s="7" customFormat="1" ht="15"/>
    <row r="1944" s="7" customFormat="1" ht="15"/>
    <row r="1945" s="7" customFormat="1" ht="15"/>
    <row r="1946" s="7" customFormat="1" ht="15"/>
    <row r="1947" s="7" customFormat="1" ht="15"/>
    <row r="1948" s="7" customFormat="1" ht="15"/>
    <row r="1949" s="7" customFormat="1" ht="15"/>
    <row r="1950" s="7" customFormat="1" ht="15"/>
    <row r="1951" s="7" customFormat="1" ht="15"/>
    <row r="1952" s="7" customFormat="1" ht="15"/>
    <row r="1953" s="7" customFormat="1" ht="15"/>
    <row r="1954" s="7" customFormat="1" ht="15"/>
    <row r="1955" s="7" customFormat="1" ht="15"/>
    <row r="1956" s="7" customFormat="1" ht="15"/>
    <row r="1957" s="7" customFormat="1" ht="15"/>
    <row r="1958" s="7" customFormat="1" ht="15"/>
    <row r="1959" s="7" customFormat="1" ht="15"/>
    <row r="1960" s="7" customFormat="1" ht="15"/>
    <row r="1961" s="7" customFormat="1" ht="15"/>
    <row r="1962" s="7" customFormat="1" ht="15"/>
    <row r="1963" s="7" customFormat="1" ht="15"/>
    <row r="1964" s="7" customFormat="1" ht="15"/>
    <row r="1965" s="7" customFormat="1" ht="15"/>
    <row r="1966" s="7" customFormat="1" ht="15"/>
    <row r="1967" s="7" customFormat="1" ht="15"/>
    <row r="1968" s="7" customFormat="1" ht="15"/>
    <row r="1969" s="7" customFormat="1" ht="15"/>
    <row r="1970" s="7" customFormat="1" ht="15"/>
    <row r="1971" s="7" customFormat="1" ht="15"/>
    <row r="1972" s="7" customFormat="1" ht="15"/>
    <row r="1973" s="7" customFormat="1" ht="15"/>
    <row r="1974" s="7" customFormat="1" ht="15"/>
    <row r="1975" s="7" customFormat="1" ht="15"/>
    <row r="1976" s="7" customFormat="1" ht="15"/>
    <row r="1977" s="7" customFormat="1" ht="15"/>
    <row r="1978" s="7" customFormat="1" ht="15"/>
    <row r="1979" s="7" customFormat="1" ht="15"/>
    <row r="1980" s="7" customFormat="1" ht="15"/>
    <row r="1981" s="7" customFormat="1" ht="15"/>
    <row r="1982" s="7" customFormat="1" ht="15"/>
    <row r="1983" s="7" customFormat="1" ht="15"/>
    <row r="1984" s="7" customFormat="1" ht="15"/>
    <row r="1985" s="7" customFormat="1" ht="15"/>
    <row r="1986" s="7" customFormat="1" ht="15"/>
    <row r="1987" s="7" customFormat="1" ht="15"/>
    <row r="1988" s="7" customFormat="1" ht="15"/>
    <row r="1989" s="7" customFormat="1" ht="15"/>
    <row r="1990" s="7" customFormat="1" ht="15"/>
    <row r="1991" s="7" customFormat="1" ht="15"/>
    <row r="1992" s="7" customFormat="1" ht="15"/>
    <row r="1993" s="7" customFormat="1" ht="15"/>
    <row r="1994" s="7" customFormat="1" ht="15"/>
    <row r="1995" s="7" customFormat="1" ht="15"/>
    <row r="1996" s="7" customFormat="1" ht="15"/>
    <row r="1997" s="7" customFormat="1" ht="15"/>
    <row r="1998" s="7" customFormat="1" ht="15"/>
    <row r="1999" s="7" customFormat="1" ht="15"/>
    <row r="2000" s="7" customFormat="1" ht="15"/>
    <row r="2001" s="7" customFormat="1" ht="15"/>
    <row r="2002" s="7" customFormat="1" ht="15"/>
    <row r="2003" s="7" customFormat="1" ht="15"/>
    <row r="2004" s="7" customFormat="1" ht="15"/>
    <row r="2005" s="7" customFormat="1" ht="15"/>
    <row r="2006" s="7" customFormat="1" ht="15"/>
    <row r="2007" s="7" customFormat="1" ht="15"/>
    <row r="2008" s="7" customFormat="1" ht="15"/>
    <row r="2009" s="7" customFormat="1" ht="15"/>
    <row r="2010" s="7" customFormat="1" ht="15"/>
    <row r="2011" s="7" customFormat="1" ht="15"/>
    <row r="2012" s="7" customFormat="1" ht="15"/>
    <row r="2013" s="7" customFormat="1" ht="15"/>
    <row r="2014" s="7" customFormat="1" ht="15"/>
    <row r="2015" s="7" customFormat="1" ht="15"/>
    <row r="2016" s="7" customFormat="1" ht="15"/>
    <row r="2017" s="7" customFormat="1" ht="15"/>
    <row r="2018" s="7" customFormat="1" ht="15"/>
    <row r="2019" s="7" customFormat="1" ht="15"/>
    <row r="2020" s="7" customFormat="1" ht="15"/>
    <row r="2021" s="7" customFormat="1" ht="15"/>
    <row r="2022" s="7" customFormat="1" ht="15"/>
    <row r="2023" s="7" customFormat="1" ht="15"/>
    <row r="2024" s="7" customFormat="1" ht="15"/>
    <row r="2025" s="7" customFormat="1" ht="15"/>
    <row r="2026" s="7" customFormat="1" ht="15"/>
    <row r="2027" s="7" customFormat="1" ht="15"/>
    <row r="2028" s="7" customFormat="1" ht="15"/>
    <row r="2029" s="7" customFormat="1" ht="15"/>
    <row r="2030" s="7" customFormat="1" ht="15"/>
    <row r="2031" s="7" customFormat="1" ht="15"/>
    <row r="2032" s="7" customFormat="1" ht="15"/>
    <row r="2033" s="7" customFormat="1" ht="15"/>
    <row r="2034" s="7" customFormat="1" ht="15"/>
    <row r="2035" s="7" customFormat="1" ht="15"/>
    <row r="2036" s="7" customFormat="1" ht="15"/>
    <row r="2037" s="7" customFormat="1" ht="15"/>
    <row r="2038" s="7" customFormat="1" ht="15"/>
    <row r="2039" s="7" customFormat="1" ht="15"/>
    <row r="2040" s="7" customFormat="1" ht="15"/>
    <row r="2041" s="7" customFormat="1" ht="15"/>
    <row r="2042" s="7" customFormat="1" ht="15"/>
    <row r="2043" s="7" customFormat="1" ht="15"/>
    <row r="2044" s="7" customFormat="1" ht="15"/>
    <row r="2045" s="7" customFormat="1" ht="15"/>
    <row r="2046" s="7" customFormat="1" ht="15"/>
    <row r="2047" s="7" customFormat="1" ht="15"/>
    <row r="2048" s="7" customFormat="1" ht="15"/>
    <row r="2049" s="7" customFormat="1" ht="15"/>
    <row r="2050" s="7" customFormat="1" ht="15"/>
    <row r="2051" s="7" customFormat="1" ht="15"/>
    <row r="2052" s="7" customFormat="1" ht="15"/>
    <row r="2053" s="7" customFormat="1" ht="15"/>
    <row r="2054" s="7" customFormat="1" ht="15"/>
    <row r="2055" s="7" customFormat="1" ht="15"/>
    <row r="2056" s="7" customFormat="1" ht="15"/>
    <row r="2057" s="7" customFormat="1" ht="15"/>
    <row r="2058" s="7" customFormat="1" ht="15"/>
    <row r="2059" s="7" customFormat="1" ht="15"/>
    <row r="2060" s="7" customFormat="1" ht="15"/>
    <row r="2061" s="7" customFormat="1" ht="15"/>
    <row r="2062" s="7" customFormat="1" ht="15"/>
    <row r="2063" s="7" customFormat="1" ht="15"/>
    <row r="2064" s="7" customFormat="1" ht="15"/>
    <row r="2065" s="7" customFormat="1" ht="15"/>
    <row r="2066" s="7" customFormat="1" ht="15"/>
    <row r="2067" s="7" customFormat="1" ht="15"/>
    <row r="2068" s="7" customFormat="1" ht="15"/>
    <row r="2069" s="7" customFormat="1" ht="15"/>
    <row r="2070" s="7" customFormat="1" ht="15"/>
    <row r="2071" s="7" customFormat="1" ht="15"/>
    <row r="2072" s="7" customFormat="1" ht="15"/>
    <row r="2073" s="7" customFormat="1" ht="15"/>
    <row r="2074" s="7" customFormat="1" ht="15"/>
    <row r="2075" s="7" customFormat="1" ht="15"/>
    <row r="2076" s="7" customFormat="1" ht="15"/>
    <row r="2077" s="7" customFormat="1" ht="15"/>
    <row r="2078" s="7" customFormat="1" ht="15"/>
    <row r="2079" s="7" customFormat="1" ht="15"/>
    <row r="2080" s="7" customFormat="1" ht="15"/>
    <row r="2081" s="7" customFormat="1" ht="15"/>
    <row r="2082" s="7" customFormat="1" ht="15"/>
    <row r="2083" s="7" customFormat="1" ht="15"/>
    <row r="2084" s="7" customFormat="1" ht="15"/>
    <row r="2085" s="7" customFormat="1" ht="15"/>
    <row r="2086" s="7" customFormat="1" ht="15"/>
    <row r="2087" s="7" customFormat="1" ht="15"/>
    <row r="2088" s="7" customFormat="1" ht="15"/>
    <row r="2089" s="7" customFormat="1" ht="15"/>
    <row r="2090" s="7" customFormat="1" ht="15"/>
    <row r="2091" s="7" customFormat="1" ht="15"/>
    <row r="2092" s="7" customFormat="1" ht="15"/>
    <row r="2093" s="7" customFormat="1" ht="15"/>
    <row r="2094" s="7" customFormat="1" ht="15"/>
    <row r="2095" s="7" customFormat="1" ht="15"/>
    <row r="2096" s="7" customFormat="1" ht="15"/>
    <row r="2097" s="7" customFormat="1" ht="15"/>
    <row r="2098" s="7" customFormat="1" ht="15"/>
    <row r="2099" s="7" customFormat="1" ht="15"/>
    <row r="2100" s="7" customFormat="1" ht="15"/>
    <row r="2101" s="7" customFormat="1" ht="15"/>
    <row r="2102" s="7" customFormat="1" ht="15"/>
    <row r="2103" s="7" customFormat="1" ht="15"/>
    <row r="2104" s="7" customFormat="1" ht="15"/>
    <row r="2105" s="7" customFormat="1" ht="15"/>
    <row r="2106" s="7" customFormat="1" ht="15"/>
    <row r="2107" s="7" customFormat="1" ht="15"/>
    <row r="2108" s="7" customFormat="1" ht="15"/>
    <row r="2109" s="7" customFormat="1" ht="15"/>
    <row r="2110" s="7" customFormat="1" ht="15"/>
    <row r="2111" s="7" customFormat="1" ht="15"/>
    <row r="2112" s="7" customFormat="1" ht="15"/>
    <row r="2113" s="7" customFormat="1" ht="15"/>
    <row r="2114" s="7" customFormat="1" ht="15"/>
    <row r="2115" s="7" customFormat="1" ht="15"/>
    <row r="2116" s="7" customFormat="1" ht="15"/>
    <row r="2117" s="7" customFormat="1" ht="15"/>
    <row r="2118" s="7" customFormat="1" ht="15"/>
    <row r="2119" s="7" customFormat="1" ht="15"/>
    <row r="2120" s="7" customFormat="1" ht="15"/>
    <row r="2121" s="7" customFormat="1" ht="15"/>
    <row r="2122" s="7" customFormat="1" ht="15"/>
    <row r="2123" s="7" customFormat="1" ht="15"/>
    <row r="2124" s="7" customFormat="1" ht="15"/>
    <row r="2125" s="7" customFormat="1" ht="15"/>
    <row r="2126" s="7" customFormat="1" ht="15"/>
    <row r="2127" s="7" customFormat="1" ht="15"/>
    <row r="2128" s="7" customFormat="1" ht="15"/>
    <row r="2129" s="7" customFormat="1" ht="15"/>
    <row r="2130" s="7" customFormat="1" ht="15"/>
    <row r="2131" s="7" customFormat="1" ht="15"/>
    <row r="2132" s="7" customFormat="1" ht="15"/>
    <row r="2133" s="7" customFormat="1" ht="15"/>
    <row r="2134" s="7" customFormat="1" ht="15"/>
    <row r="2135" s="7" customFormat="1" ht="15"/>
    <row r="2136" s="7" customFormat="1" ht="15"/>
    <row r="2137" s="7" customFormat="1" ht="15"/>
    <row r="2138" s="7" customFormat="1" ht="15"/>
    <row r="2139" s="7" customFormat="1" ht="15"/>
    <row r="2140" s="7" customFormat="1" ht="15"/>
    <row r="2141" s="7" customFormat="1" ht="15"/>
    <row r="2142" s="7" customFormat="1" ht="15"/>
    <row r="2143" s="7" customFormat="1" ht="15"/>
    <row r="2144" s="7" customFormat="1" ht="15"/>
    <row r="2145" s="7" customFormat="1" ht="15"/>
    <row r="2146" s="7" customFormat="1" ht="15"/>
    <row r="2147" s="7" customFormat="1" ht="15"/>
    <row r="2148" s="7" customFormat="1" ht="15"/>
    <row r="2149" s="7" customFormat="1" ht="15"/>
    <row r="2150" s="7" customFormat="1" ht="15"/>
    <row r="2151" s="7" customFormat="1" ht="15"/>
    <row r="2152" s="7" customFormat="1" ht="15"/>
    <row r="2153" s="7" customFormat="1" ht="15"/>
    <row r="2154" s="7" customFormat="1" ht="15"/>
    <row r="2155" s="7" customFormat="1" ht="15"/>
    <row r="2156" s="7" customFormat="1" ht="15"/>
    <row r="2157" s="7" customFormat="1" ht="15"/>
    <row r="2158" s="7" customFormat="1" ht="15"/>
    <row r="2159" s="7" customFormat="1" ht="15"/>
    <row r="2160" s="7" customFormat="1" ht="15"/>
    <row r="2161" s="7" customFormat="1" ht="15"/>
    <row r="2162" s="7" customFormat="1" ht="15"/>
    <row r="2163" s="7" customFormat="1" ht="15"/>
    <row r="2164" s="7" customFormat="1" ht="15"/>
    <row r="2165" s="7" customFormat="1" ht="15"/>
    <row r="2166" s="7" customFormat="1" ht="15"/>
    <row r="2167" s="7" customFormat="1" ht="15"/>
    <row r="2168" s="7" customFormat="1" ht="15"/>
    <row r="2169" s="7" customFormat="1" ht="15"/>
    <row r="2170" s="7" customFormat="1" ht="15"/>
    <row r="2171" s="7" customFormat="1" ht="15"/>
    <row r="2172" s="7" customFormat="1" ht="15"/>
    <row r="2173" s="7" customFormat="1" ht="15"/>
    <row r="2174" s="7" customFormat="1" ht="15"/>
    <row r="2175" s="7" customFormat="1" ht="15"/>
    <row r="2176" s="7" customFormat="1" ht="15"/>
    <row r="2177" s="7" customFormat="1" ht="15"/>
    <row r="2178" s="7" customFormat="1" ht="15"/>
    <row r="2179" s="7" customFormat="1" ht="15"/>
    <row r="2180" s="7" customFormat="1" ht="15"/>
    <row r="2181" s="7" customFormat="1" ht="15"/>
    <row r="2182" s="7" customFormat="1" ht="15"/>
    <row r="2183" s="7" customFormat="1" ht="15"/>
    <row r="2184" s="7" customFormat="1" ht="15"/>
    <row r="2185" s="7" customFormat="1" ht="15"/>
    <row r="2186" s="7" customFormat="1" ht="15"/>
    <row r="2187" s="7" customFormat="1" ht="15"/>
    <row r="2188" s="7" customFormat="1" ht="15"/>
    <row r="2189" s="7" customFormat="1" ht="15"/>
    <row r="2190" s="7" customFormat="1" ht="15"/>
    <row r="2191" s="7" customFormat="1" ht="15"/>
    <row r="2192" s="7" customFormat="1" ht="15"/>
    <row r="2193" s="7" customFormat="1" ht="15"/>
    <row r="2194" s="7" customFormat="1" ht="15"/>
    <row r="2195" s="7" customFormat="1" ht="15"/>
    <row r="2196" s="7" customFormat="1" ht="15"/>
    <row r="2197" s="7" customFormat="1" ht="15"/>
    <row r="2198" s="7" customFormat="1" ht="15"/>
    <row r="2199" s="7" customFormat="1" ht="15"/>
    <row r="2200" s="7" customFormat="1" ht="15"/>
    <row r="2201" s="7" customFormat="1" ht="15"/>
    <row r="2202" s="7" customFormat="1" ht="15"/>
    <row r="2203" s="7" customFormat="1" ht="15"/>
    <row r="2204" s="7" customFormat="1" ht="15"/>
    <row r="2205" s="7" customFormat="1" ht="15"/>
    <row r="2206" s="7" customFormat="1" ht="15"/>
    <row r="2207" s="7" customFormat="1" ht="15"/>
    <row r="2208" s="7" customFormat="1" ht="15"/>
    <row r="2209" s="7" customFormat="1" ht="15"/>
    <row r="2210" s="7" customFormat="1" ht="15"/>
    <row r="2211" s="7" customFormat="1" ht="15"/>
    <row r="2212" s="7" customFormat="1" ht="15"/>
    <row r="2213" s="7" customFormat="1" ht="15"/>
    <row r="2214" s="7" customFormat="1" ht="15"/>
    <row r="2215" s="7" customFormat="1" ht="15"/>
    <row r="2216" s="7" customFormat="1" ht="15"/>
    <row r="2217" s="7" customFormat="1" ht="15"/>
    <row r="2218" s="7" customFormat="1" ht="15"/>
    <row r="2219" s="7" customFormat="1" ht="15"/>
    <row r="2220" s="7" customFormat="1" ht="15"/>
    <row r="2221" s="7" customFormat="1" ht="15"/>
    <row r="2222" s="7" customFormat="1" ht="15"/>
    <row r="2223" s="7" customFormat="1" ht="15"/>
    <row r="2224" s="7" customFormat="1" ht="15"/>
    <row r="2225" s="7" customFormat="1" ht="15"/>
    <row r="2226" s="7" customFormat="1" ht="15"/>
    <row r="2227" s="7" customFormat="1" ht="15"/>
    <row r="2228" s="7" customFormat="1" ht="15"/>
    <row r="2229" s="7" customFormat="1" ht="15"/>
    <row r="2230" s="7" customFormat="1" ht="15"/>
    <row r="2231" s="7" customFormat="1" ht="15"/>
    <row r="2232" s="7" customFormat="1" ht="15"/>
    <row r="2233" s="7" customFormat="1" ht="15"/>
    <row r="2234" s="7" customFormat="1" ht="15"/>
    <row r="2235" s="7" customFormat="1" ht="15"/>
    <row r="2236" s="7" customFormat="1" ht="15"/>
    <row r="2237" s="7" customFormat="1" ht="15"/>
    <row r="2238" s="7" customFormat="1" ht="15"/>
    <row r="2239" s="7" customFormat="1" ht="15"/>
    <row r="2240" s="7" customFormat="1" ht="15"/>
    <row r="2241" s="7" customFormat="1" ht="15"/>
    <row r="2242" s="7" customFormat="1" ht="15"/>
    <row r="2243" s="7" customFormat="1" ht="15"/>
    <row r="2244" s="7" customFormat="1" ht="15"/>
    <row r="2245" s="7" customFormat="1" ht="15"/>
    <row r="2246" s="7" customFormat="1" ht="15"/>
    <row r="2247" s="7" customFormat="1" ht="15"/>
    <row r="2248" s="7" customFormat="1" ht="15"/>
    <row r="2249" s="7" customFormat="1" ht="15"/>
    <row r="2250" s="7" customFormat="1" ht="15"/>
    <row r="2251" s="7" customFormat="1" ht="15"/>
    <row r="2252" s="7" customFormat="1" ht="15"/>
    <row r="2253" s="7" customFormat="1" ht="15"/>
    <row r="2254" s="7" customFormat="1" ht="15"/>
    <row r="2255" s="7" customFormat="1" ht="15"/>
    <row r="2256" s="7" customFormat="1" ht="15"/>
    <row r="2257" s="7" customFormat="1" ht="15"/>
    <row r="2258" s="7" customFormat="1" ht="15"/>
    <row r="2259" s="7" customFormat="1" ht="15"/>
    <row r="2260" s="7" customFormat="1" ht="15"/>
    <row r="2261" s="7" customFormat="1" ht="15"/>
    <row r="2262" s="7" customFormat="1" ht="15"/>
    <row r="2263" s="7" customFormat="1" ht="15"/>
    <row r="2264" s="7" customFormat="1" ht="15"/>
    <row r="2265" s="7" customFormat="1" ht="15"/>
    <row r="2266" s="7" customFormat="1" ht="15"/>
    <row r="2267" s="7" customFormat="1" ht="15"/>
    <row r="2268" s="7" customFormat="1" ht="15"/>
    <row r="2269" s="7" customFormat="1" ht="15"/>
    <row r="2270" s="7" customFormat="1" ht="15"/>
    <row r="2271" s="7" customFormat="1" ht="15"/>
    <row r="2272" s="7" customFormat="1" ht="15"/>
    <row r="2273" s="7" customFormat="1" ht="15"/>
    <row r="2274" s="7" customFormat="1" ht="15"/>
    <row r="2275" s="7" customFormat="1" ht="15"/>
    <row r="2276" s="7" customFormat="1" ht="15"/>
    <row r="2277" s="7" customFormat="1" ht="15"/>
    <row r="2278" s="7" customFormat="1" ht="15"/>
    <row r="2279" s="7" customFormat="1" ht="15"/>
    <row r="2280" s="7" customFormat="1" ht="15"/>
    <row r="2281" s="7" customFormat="1" ht="15"/>
    <row r="2282" s="7" customFormat="1" ht="15"/>
    <row r="2283" s="7" customFormat="1" ht="15"/>
    <row r="2284" s="7" customFormat="1" ht="15"/>
    <row r="2285" s="7" customFormat="1" ht="15"/>
    <row r="2286" s="7" customFormat="1" ht="15"/>
    <row r="2287" s="7" customFormat="1" ht="15"/>
    <row r="2288" s="7" customFormat="1" ht="15"/>
    <row r="2289" s="7" customFormat="1" ht="15"/>
    <row r="2290" s="7" customFormat="1" ht="15"/>
    <row r="2291" s="7" customFormat="1" ht="15"/>
    <row r="2292" s="7" customFormat="1" ht="15"/>
    <row r="2293" s="7" customFormat="1" ht="15"/>
    <row r="2294" s="7" customFormat="1" ht="15"/>
    <row r="2295" s="7" customFormat="1" ht="15"/>
    <row r="2296" s="7" customFormat="1" ht="15"/>
    <row r="2297" s="7" customFormat="1" ht="15"/>
    <row r="2298" s="7" customFormat="1" ht="15"/>
    <row r="2299" s="7" customFormat="1" ht="15"/>
    <row r="2300" s="7" customFormat="1" ht="15"/>
    <row r="2301" s="7" customFormat="1" ht="15"/>
    <row r="2302" s="7" customFormat="1" ht="15"/>
    <row r="2303" s="7" customFormat="1" ht="15"/>
    <row r="2304" s="7" customFormat="1" ht="15"/>
    <row r="2305" s="7" customFormat="1" ht="15"/>
    <row r="2306" s="7" customFormat="1" ht="15"/>
    <row r="2307" s="7" customFormat="1" ht="15"/>
    <row r="2308" s="7" customFormat="1" ht="15"/>
    <row r="2309" s="7" customFormat="1" ht="15"/>
    <row r="2310" s="7" customFormat="1" ht="15"/>
    <row r="2311" s="7" customFormat="1" ht="15"/>
    <row r="2312" s="7" customFormat="1" ht="15"/>
    <row r="2313" s="7" customFormat="1" ht="15"/>
    <row r="2314" s="7" customFormat="1" ht="15"/>
    <row r="2315" s="7" customFormat="1" ht="15"/>
    <row r="2316" s="7" customFormat="1" ht="15"/>
    <row r="2317" s="7" customFormat="1" ht="15"/>
    <row r="2318" s="7" customFormat="1" ht="15"/>
    <row r="2319" s="7" customFormat="1" ht="15"/>
    <row r="2320" s="7" customFormat="1" ht="15"/>
    <row r="2321" s="7" customFormat="1" ht="15"/>
    <row r="2322" s="7" customFormat="1" ht="15"/>
    <row r="2323" s="7" customFormat="1" ht="15"/>
    <row r="2324" s="7" customFormat="1" ht="15"/>
    <row r="2325" s="7" customFormat="1" ht="15"/>
    <row r="2326" s="7" customFormat="1" ht="15"/>
    <row r="2327" s="7" customFormat="1" ht="15"/>
    <row r="2328" s="7" customFormat="1" ht="15"/>
    <row r="2329" s="7" customFormat="1" ht="15"/>
    <row r="2330" s="7" customFormat="1" ht="15"/>
    <row r="2331" s="7" customFormat="1" ht="15"/>
    <row r="2332" s="7" customFormat="1" ht="15"/>
    <row r="2333" s="7" customFormat="1" ht="15"/>
    <row r="2334" s="7" customFormat="1" ht="15"/>
    <row r="2335" s="7" customFormat="1" ht="15"/>
    <row r="2336" s="7" customFormat="1" ht="15"/>
    <row r="2337" s="7" customFormat="1" ht="15"/>
    <row r="2338" s="7" customFormat="1" ht="15"/>
    <row r="2339" s="7" customFormat="1" ht="15"/>
    <row r="2340" s="7" customFormat="1" ht="15"/>
    <row r="2341" s="7" customFormat="1" ht="15"/>
    <row r="2342" s="7" customFormat="1" ht="15"/>
    <row r="2343" s="7" customFormat="1" ht="15"/>
    <row r="2344" s="7" customFormat="1" ht="15"/>
    <row r="2345" s="7" customFormat="1" ht="15"/>
    <row r="2346" s="7" customFormat="1" ht="15"/>
    <row r="2347" s="7" customFormat="1" ht="15"/>
    <row r="2348" s="7" customFormat="1" ht="15"/>
    <row r="2349" s="7" customFormat="1" ht="15"/>
    <row r="2350" s="7" customFormat="1" ht="15"/>
    <row r="2351" s="7" customFormat="1" ht="15"/>
    <row r="2352" s="7" customFormat="1" ht="15"/>
    <row r="2353" s="7" customFormat="1" ht="15"/>
    <row r="2354" s="7" customFormat="1" ht="15"/>
    <row r="2355" s="7" customFormat="1" ht="15"/>
    <row r="2356" s="7" customFormat="1" ht="15"/>
    <row r="2357" s="7" customFormat="1" ht="15"/>
    <row r="2358" s="7" customFormat="1" ht="15"/>
    <row r="2359" s="7" customFormat="1" ht="15"/>
    <row r="2360" s="7" customFormat="1" ht="15"/>
    <row r="2361" s="7" customFormat="1" ht="15"/>
    <row r="2362" s="7" customFormat="1" ht="15"/>
    <row r="2363" s="7" customFormat="1" ht="15"/>
    <row r="2364" s="7" customFormat="1" ht="15"/>
    <row r="2365" s="7" customFormat="1" ht="15"/>
    <row r="2366" s="7" customFormat="1" ht="15"/>
    <row r="2367" s="7" customFormat="1" ht="15"/>
    <row r="2368" s="7" customFormat="1" ht="15"/>
    <row r="2369" s="7" customFormat="1" ht="15"/>
    <row r="2370" s="7" customFormat="1" ht="15"/>
    <row r="2371" s="7" customFormat="1" ht="15"/>
    <row r="2372" s="7" customFormat="1" ht="15"/>
    <row r="2373" s="7" customFormat="1" ht="15"/>
    <row r="2374" s="7" customFormat="1" ht="15"/>
    <row r="2375" s="7" customFormat="1" ht="15"/>
    <row r="2376" s="7" customFormat="1" ht="15"/>
    <row r="2377" s="7" customFormat="1" ht="15"/>
    <row r="2378" s="7" customFormat="1" ht="15"/>
    <row r="2379" s="7" customFormat="1" ht="15"/>
    <row r="2380" s="7" customFormat="1" ht="15"/>
    <row r="2381" s="7" customFormat="1" ht="15"/>
    <row r="2382" s="7" customFormat="1" ht="15"/>
    <row r="2383" s="7" customFormat="1" ht="15"/>
    <row r="2384" s="7" customFormat="1" ht="15"/>
    <row r="2385" s="7" customFormat="1" ht="15"/>
    <row r="2386" s="7" customFormat="1" ht="15"/>
    <row r="2387" s="7" customFormat="1" ht="15"/>
    <row r="2388" s="7" customFormat="1" ht="15"/>
    <row r="2389" s="7" customFormat="1" ht="15"/>
    <row r="2390" s="7" customFormat="1" ht="15"/>
    <row r="2391" s="7" customFormat="1" ht="15"/>
    <row r="2392" s="7" customFormat="1" ht="15"/>
    <row r="2393" s="7" customFormat="1" ht="15"/>
    <row r="2394" s="7" customFormat="1" ht="15"/>
    <row r="2395" s="7" customFormat="1" ht="15"/>
    <row r="2396" s="7" customFormat="1" ht="15"/>
    <row r="2397" s="7" customFormat="1" ht="15"/>
    <row r="2398" s="7" customFormat="1" ht="15"/>
    <row r="2399" s="7" customFormat="1" ht="15"/>
    <row r="2400" s="7" customFormat="1" ht="15"/>
    <row r="2401" s="7" customFormat="1" ht="15"/>
    <row r="2402" s="7" customFormat="1" ht="15"/>
    <row r="2403" s="7" customFormat="1" ht="15"/>
    <row r="2404" s="7" customFormat="1" ht="15"/>
    <row r="2405" s="7" customFormat="1" ht="15"/>
    <row r="2406" s="7" customFormat="1" ht="15"/>
    <row r="2407" s="7" customFormat="1" ht="15"/>
    <row r="2408" s="7" customFormat="1" ht="15"/>
    <row r="2409" s="7" customFormat="1" ht="15"/>
    <row r="2410" s="7" customFormat="1" ht="15"/>
    <row r="2411" s="7" customFormat="1" ht="15"/>
    <row r="2412" s="7" customFormat="1" ht="15"/>
    <row r="2413" s="7" customFormat="1" ht="15"/>
    <row r="2414" s="7" customFormat="1" ht="15"/>
    <row r="2415" s="7" customFormat="1" ht="15"/>
    <row r="2416" s="7" customFormat="1" ht="15"/>
    <row r="2417" s="7" customFormat="1" ht="15"/>
    <row r="2418" s="7" customFormat="1" ht="15"/>
    <row r="2419" s="7" customFormat="1" ht="15"/>
    <row r="2420" s="7" customFormat="1" ht="15"/>
    <row r="2421" s="7" customFormat="1" ht="15"/>
    <row r="2422" s="7" customFormat="1" ht="15"/>
    <row r="2423" s="7" customFormat="1" ht="15"/>
    <row r="2424" s="7" customFormat="1" ht="15"/>
    <row r="2425" s="7" customFormat="1" ht="15"/>
    <row r="2426" s="7" customFormat="1" ht="15"/>
    <row r="2427" s="7" customFormat="1" ht="15"/>
    <row r="2428" s="7" customFormat="1" ht="15"/>
    <row r="2429" s="7" customFormat="1" ht="15"/>
    <row r="2430" s="7" customFormat="1" ht="15"/>
    <row r="2431" s="7" customFormat="1" ht="15"/>
    <row r="2432" s="7" customFormat="1" ht="15"/>
    <row r="2433" s="7" customFormat="1" ht="15"/>
    <row r="2434" s="7" customFormat="1" ht="15"/>
    <row r="2435" s="7" customFormat="1" ht="15"/>
    <row r="2436" s="7" customFormat="1" ht="15"/>
    <row r="2437" s="7" customFormat="1" ht="15"/>
    <row r="2438" s="7" customFormat="1" ht="15"/>
    <row r="2439" s="7" customFormat="1" ht="15"/>
    <row r="2440" s="7" customFormat="1" ht="15"/>
    <row r="2441" s="7" customFormat="1" ht="15"/>
    <row r="2442" s="7" customFormat="1" ht="15"/>
    <row r="2443" s="7" customFormat="1" ht="15"/>
    <row r="2444" s="7" customFormat="1" ht="15"/>
    <row r="2445" s="7" customFormat="1" ht="15"/>
    <row r="2446" s="7" customFormat="1" ht="15"/>
    <row r="2447" s="7" customFormat="1" ht="15"/>
    <row r="2448" s="7" customFormat="1" ht="15"/>
    <row r="2449" s="7" customFormat="1" ht="15"/>
    <row r="2450" s="7" customFormat="1" ht="15"/>
    <row r="2451" s="7" customFormat="1" ht="15"/>
    <row r="2452" s="7" customFormat="1" ht="15"/>
    <row r="2453" s="7" customFormat="1" ht="15"/>
    <row r="2454" s="7" customFormat="1" ht="15"/>
    <row r="2455" s="7" customFormat="1" ht="15"/>
    <row r="2456" s="7" customFormat="1" ht="15"/>
    <row r="2457" s="7" customFormat="1" ht="15"/>
    <row r="2458" s="7" customFormat="1" ht="15"/>
    <row r="2459" s="7" customFormat="1" ht="15"/>
    <row r="2460" s="7" customFormat="1" ht="15"/>
    <row r="2461" s="7" customFormat="1" ht="15"/>
    <row r="2462" s="7" customFormat="1" ht="15"/>
    <row r="2463" s="7" customFormat="1" ht="15"/>
    <row r="2464" s="7" customFormat="1" ht="15"/>
    <row r="2465" s="7" customFormat="1" ht="15"/>
    <row r="2466" s="7" customFormat="1" ht="15"/>
    <row r="2467" s="7" customFormat="1" ht="15"/>
    <row r="2468" s="7" customFormat="1" ht="15"/>
    <row r="2469" s="7" customFormat="1" ht="15"/>
    <row r="2470" s="7" customFormat="1" ht="15"/>
    <row r="2471" s="7" customFormat="1" ht="15"/>
    <row r="2472" s="7" customFormat="1" ht="15"/>
    <row r="2473" s="7" customFormat="1" ht="15"/>
    <row r="2474" s="7" customFormat="1" ht="15"/>
    <row r="2475" s="7" customFormat="1" ht="15"/>
    <row r="2476" s="7" customFormat="1" ht="15"/>
    <row r="2477" s="7" customFormat="1" ht="15"/>
    <row r="2478" s="7" customFormat="1" ht="15"/>
    <row r="2479" s="7" customFormat="1" ht="15"/>
    <row r="2480" s="7" customFormat="1" ht="15"/>
    <row r="2481" s="7" customFormat="1" ht="15"/>
    <row r="2482" s="7" customFormat="1" ht="15"/>
    <row r="2483" s="7" customFormat="1" ht="15"/>
    <row r="2484" s="7" customFormat="1" ht="15"/>
    <row r="2485" s="7" customFormat="1" ht="15"/>
    <row r="2486" s="7" customFormat="1" ht="15"/>
    <row r="2487" s="7" customFormat="1" ht="15"/>
    <row r="2488" s="7" customFormat="1" ht="15"/>
    <row r="2489" s="7" customFormat="1" ht="15"/>
    <row r="2490" s="7" customFormat="1" ht="15"/>
    <row r="2491" s="7" customFormat="1" ht="15"/>
    <row r="2492" s="7" customFormat="1" ht="15"/>
    <row r="2493" s="7" customFormat="1" ht="15"/>
    <row r="2494" s="7" customFormat="1" ht="15"/>
    <row r="2495" s="7" customFormat="1" ht="15"/>
    <row r="2496" s="7" customFormat="1" ht="15"/>
    <row r="2497" s="7" customFormat="1" ht="15"/>
    <row r="2498" s="7" customFormat="1" ht="15"/>
    <row r="2499" s="7" customFormat="1" ht="15"/>
    <row r="2500" s="7" customFormat="1" ht="15"/>
    <row r="2501" s="7" customFormat="1" ht="15"/>
    <row r="2502" s="7" customFormat="1" ht="15"/>
    <row r="2503" s="7" customFormat="1" ht="15"/>
    <row r="2504" s="7" customFormat="1" ht="15"/>
    <row r="2505" s="7" customFormat="1" ht="15"/>
    <row r="2506" s="7" customFormat="1" ht="15"/>
    <row r="2507" s="7" customFormat="1" ht="15"/>
    <row r="2508" s="7" customFormat="1" ht="15"/>
    <row r="2509" s="7" customFormat="1" ht="15"/>
    <row r="2510" s="7" customFormat="1" ht="15"/>
    <row r="2511" s="7" customFormat="1" ht="15"/>
    <row r="2512" s="7" customFormat="1" ht="15"/>
    <row r="2513" s="7" customFormat="1" ht="15"/>
    <row r="2514" s="7" customFormat="1" ht="15"/>
    <row r="2515" s="7" customFormat="1" ht="15"/>
    <row r="2516" s="7" customFormat="1" ht="15"/>
    <row r="2517" s="7" customFormat="1" ht="15"/>
    <row r="2518" s="7" customFormat="1" ht="15"/>
    <row r="2519" s="7" customFormat="1" ht="15"/>
    <row r="2520" s="7" customFormat="1" ht="15"/>
    <row r="2521" s="7" customFormat="1" ht="15"/>
    <row r="2522" s="7" customFormat="1" ht="15"/>
    <row r="2523" s="7" customFormat="1" ht="15"/>
    <row r="2524" s="7" customFormat="1" ht="15"/>
    <row r="2525" s="7" customFormat="1" ht="15"/>
    <row r="2526" s="7" customFormat="1" ht="15"/>
    <row r="2527" s="7" customFormat="1" ht="15"/>
    <row r="2528" s="7" customFormat="1" ht="15"/>
    <row r="2529" s="7" customFormat="1" ht="15"/>
    <row r="2530" s="7" customFormat="1" ht="15"/>
    <row r="2531" s="7" customFormat="1" ht="15"/>
    <row r="2532" s="7" customFormat="1" ht="15"/>
    <row r="2533" s="7" customFormat="1" ht="15"/>
    <row r="2534" s="7" customFormat="1" ht="15"/>
    <row r="2535" s="7" customFormat="1" ht="15"/>
    <row r="2536" s="7" customFormat="1" ht="15"/>
    <row r="2537" s="7" customFormat="1" ht="15"/>
    <row r="2538" s="7" customFormat="1" ht="15"/>
    <row r="2539" s="7" customFormat="1" ht="15"/>
    <row r="2540" s="7" customFormat="1" ht="15"/>
    <row r="2541" s="7" customFormat="1" ht="15"/>
    <row r="2542" s="7" customFormat="1" ht="15"/>
    <row r="2543" s="7" customFormat="1" ht="15"/>
    <row r="2544" s="7" customFormat="1" ht="15"/>
    <row r="2545" s="7" customFormat="1" ht="15"/>
    <row r="2546" s="7" customFormat="1" ht="15"/>
    <row r="2547" s="7" customFormat="1" ht="15"/>
    <row r="2548" s="7" customFormat="1" ht="15"/>
    <row r="2549" s="7" customFormat="1" ht="15"/>
    <row r="2550" s="7" customFormat="1" ht="15"/>
    <row r="2551" s="7" customFormat="1" ht="15"/>
    <row r="2552" s="7" customFormat="1" ht="15"/>
    <row r="2553" s="7" customFormat="1" ht="15"/>
    <row r="2554" s="7" customFormat="1" ht="15"/>
    <row r="2555" s="7" customFormat="1" ht="15"/>
    <row r="2556" s="7" customFormat="1" ht="15"/>
    <row r="2557" s="7" customFormat="1" ht="15"/>
    <row r="2558" s="7" customFormat="1" ht="15"/>
    <row r="2559" s="7" customFormat="1" ht="15"/>
    <row r="2560" s="7" customFormat="1" ht="15"/>
    <row r="2561" s="7" customFormat="1" ht="15"/>
    <row r="2562" s="7" customFormat="1" ht="15"/>
    <row r="2563" s="7" customFormat="1" ht="15"/>
    <row r="2564" s="7" customFormat="1" ht="15"/>
    <row r="2565" s="7" customFormat="1" ht="15"/>
    <row r="2566" s="7" customFormat="1" ht="15"/>
    <row r="2567" s="7" customFormat="1" ht="15"/>
    <row r="2568" s="7" customFormat="1" ht="15"/>
    <row r="2569" s="7" customFormat="1" ht="15"/>
    <row r="2570" s="7" customFormat="1" ht="15"/>
    <row r="2571" s="7" customFormat="1" ht="15"/>
    <row r="2572" s="7" customFormat="1" ht="15"/>
    <row r="2573" s="7" customFormat="1" ht="15"/>
    <row r="2574" s="7" customFormat="1" ht="15"/>
    <row r="2575" s="7" customFormat="1" ht="15"/>
    <row r="2576" s="7" customFormat="1" ht="15"/>
    <row r="2577" s="7" customFormat="1" ht="15"/>
    <row r="2578" s="7" customFormat="1" ht="15"/>
    <row r="2579" s="7" customFormat="1" ht="15"/>
    <row r="2580" s="7" customFormat="1" ht="15"/>
    <row r="2581" s="7" customFormat="1" ht="15"/>
    <row r="2582" s="7" customFormat="1" ht="15"/>
    <row r="2583" s="7" customFormat="1" ht="15"/>
    <row r="2584" s="7" customFormat="1" ht="15"/>
    <row r="2585" s="7" customFormat="1" ht="15"/>
    <row r="2586" s="7" customFormat="1" ht="15"/>
    <row r="2587" s="7" customFormat="1" ht="15"/>
    <row r="2588" s="7" customFormat="1" ht="15"/>
    <row r="2589" s="7" customFormat="1" ht="15"/>
    <row r="2590" s="7" customFormat="1" ht="15"/>
    <row r="2591" s="7" customFormat="1" ht="15"/>
    <row r="2592" s="7" customFormat="1" ht="15"/>
    <row r="2593" s="7" customFormat="1" ht="15"/>
    <row r="2594" s="7" customFormat="1" ht="15"/>
    <row r="2595" s="7" customFormat="1" ht="15"/>
    <row r="2596" s="7" customFormat="1" ht="15"/>
    <row r="2597" s="7" customFormat="1" ht="15"/>
    <row r="2598" s="7" customFormat="1" ht="15"/>
    <row r="2599" s="7" customFormat="1" ht="15"/>
    <row r="2600" s="7" customFormat="1" ht="15"/>
    <row r="2601" s="7" customFormat="1" ht="15"/>
    <row r="2602" s="7" customFormat="1" ht="15"/>
    <row r="2603" s="7" customFormat="1" ht="15"/>
    <row r="2604" s="7" customFormat="1" ht="15"/>
    <row r="2605" s="7" customFormat="1" ht="15"/>
    <row r="2606" s="7" customFormat="1" ht="15"/>
    <row r="2607" s="7" customFormat="1" ht="15"/>
    <row r="2608" s="7" customFormat="1" ht="15"/>
    <row r="2609" s="7" customFormat="1" ht="15"/>
    <row r="2610" s="7" customFormat="1" ht="15"/>
    <row r="2611" s="7" customFormat="1" ht="15"/>
    <row r="2612" s="7" customFormat="1" ht="15"/>
    <row r="2613" s="7" customFormat="1" ht="15"/>
    <row r="2614" s="7" customFormat="1" ht="15"/>
    <row r="2615" s="7" customFormat="1" ht="15"/>
    <row r="2616" s="7" customFormat="1" ht="15"/>
    <row r="2617" s="7" customFormat="1" ht="15"/>
    <row r="2618" s="7" customFormat="1" ht="15"/>
    <row r="2619" s="7" customFormat="1" ht="15"/>
    <row r="2620" s="7" customFormat="1" ht="15"/>
    <row r="2621" s="7" customFormat="1" ht="15"/>
    <row r="2622" s="7" customFormat="1" ht="15"/>
    <row r="2623" s="7" customFormat="1" ht="15"/>
    <row r="2624" s="7" customFormat="1" ht="15"/>
    <row r="2625" s="7" customFormat="1" ht="15"/>
    <row r="2626" s="7" customFormat="1" ht="15"/>
    <row r="2627" s="7" customFormat="1" ht="15"/>
    <row r="2628" s="7" customFormat="1" ht="15"/>
    <row r="2629" s="7" customFormat="1" ht="15"/>
    <row r="2630" s="7" customFormat="1" ht="15"/>
    <row r="2631" s="7" customFormat="1" ht="15"/>
    <row r="2632" s="7" customFormat="1" ht="15"/>
    <row r="2633" s="7" customFormat="1" ht="15"/>
    <row r="2634" s="7" customFormat="1" ht="15"/>
    <row r="2635" s="7" customFormat="1" ht="15"/>
    <row r="2636" s="7" customFormat="1" ht="15"/>
    <row r="2637" s="7" customFormat="1" ht="15"/>
    <row r="2638" s="7" customFormat="1" ht="15"/>
    <row r="2639" s="7" customFormat="1" ht="15"/>
    <row r="2640" s="7" customFormat="1" ht="15"/>
    <row r="2641" s="7" customFormat="1" ht="15"/>
    <row r="2642" s="7" customFormat="1" ht="15"/>
    <row r="2643" s="7" customFormat="1" ht="15"/>
    <row r="2644" s="7" customFormat="1" ht="15"/>
    <row r="2645" s="7" customFormat="1" ht="15"/>
    <row r="2646" s="7" customFormat="1" ht="15"/>
    <row r="2647" s="7" customFormat="1" ht="15"/>
    <row r="2648" s="7" customFormat="1" ht="15"/>
    <row r="2649" s="7" customFormat="1" ht="15"/>
    <row r="2650" s="7" customFormat="1" ht="15"/>
    <row r="2651" s="7" customFormat="1" ht="15"/>
    <row r="2652" s="7" customFormat="1" ht="15"/>
    <row r="2653" s="7" customFormat="1" ht="15"/>
    <row r="2654" s="7" customFormat="1" ht="15"/>
    <row r="2655" s="7" customFormat="1" ht="15"/>
    <row r="2656" s="7" customFormat="1" ht="15"/>
    <row r="2657" s="7" customFormat="1" ht="15"/>
    <row r="2658" s="7" customFormat="1" ht="15"/>
    <row r="2659" s="7" customFormat="1" ht="15"/>
    <row r="2660" s="7" customFormat="1" ht="15"/>
    <row r="2661" s="7" customFormat="1" ht="15"/>
    <row r="2662" s="7" customFormat="1" ht="15"/>
    <row r="2663" s="7" customFormat="1" ht="15"/>
    <row r="2664" s="7" customFormat="1" ht="15"/>
    <row r="2665" s="7" customFormat="1" ht="15"/>
    <row r="2666" s="7" customFormat="1" ht="15"/>
    <row r="2667" s="7" customFormat="1" ht="15"/>
    <row r="2668" s="7" customFormat="1" ht="15"/>
    <row r="2669" s="7" customFormat="1" ht="15"/>
    <row r="2670" s="7" customFormat="1" ht="15"/>
    <row r="2671" s="7" customFormat="1" ht="15"/>
    <row r="2672" s="7" customFormat="1" ht="15"/>
    <row r="2673" s="7" customFormat="1" ht="15"/>
    <row r="2674" s="7" customFormat="1" ht="15"/>
    <row r="2675" s="7" customFormat="1" ht="15"/>
    <row r="2676" s="7" customFormat="1" ht="15"/>
    <row r="2677" s="7" customFormat="1" ht="15"/>
    <row r="2678" s="7" customFormat="1" ht="15"/>
    <row r="2679" s="7" customFormat="1" ht="15"/>
    <row r="2680" s="7" customFormat="1" ht="15"/>
    <row r="2681" s="7" customFormat="1" ht="15"/>
    <row r="2682" s="7" customFormat="1" ht="15"/>
    <row r="2683" s="7" customFormat="1" ht="15"/>
    <row r="2684" s="7" customFormat="1" ht="15"/>
    <row r="2685" s="7" customFormat="1" ht="15"/>
    <row r="2686" s="7" customFormat="1" ht="15"/>
    <row r="2687" s="7" customFormat="1" ht="15"/>
    <row r="2688" s="7" customFormat="1" ht="15"/>
    <row r="2689" s="7" customFormat="1" ht="15"/>
    <row r="2690" s="7" customFormat="1" ht="15"/>
    <row r="2691" s="7" customFormat="1" ht="15"/>
    <row r="2692" s="7" customFormat="1" ht="15"/>
    <row r="2693" s="7" customFormat="1" ht="15"/>
    <row r="2694" s="7" customFormat="1" ht="15"/>
    <row r="2695" s="7" customFormat="1" ht="15"/>
    <row r="2696" s="7" customFormat="1" ht="15"/>
    <row r="2697" s="7" customFormat="1" ht="15"/>
    <row r="2698" s="7" customFormat="1" ht="15"/>
    <row r="2699" s="7" customFormat="1" ht="15"/>
    <row r="2700" s="7" customFormat="1" ht="15"/>
    <row r="2701" s="7" customFormat="1" ht="15"/>
    <row r="2702" s="7" customFormat="1" ht="15"/>
    <row r="2703" s="7" customFormat="1" ht="15"/>
    <row r="2704" s="7" customFormat="1" ht="15"/>
    <row r="2705" s="7" customFormat="1" ht="15"/>
    <row r="2706" s="7" customFormat="1" ht="15"/>
    <row r="2707" s="7" customFormat="1" ht="15"/>
    <row r="2708" s="7" customFormat="1" ht="15"/>
    <row r="2709" s="7" customFormat="1" ht="15"/>
    <row r="2710" s="7" customFormat="1" ht="15"/>
    <row r="2711" s="7" customFormat="1" ht="15"/>
    <row r="2712" s="7" customFormat="1" ht="15"/>
    <row r="2713" s="7" customFormat="1" ht="15"/>
    <row r="2714" s="7" customFormat="1" ht="15"/>
    <row r="2715" s="7" customFormat="1" ht="15"/>
    <row r="2716" s="7" customFormat="1" ht="15"/>
    <row r="2717" s="7" customFormat="1" ht="15"/>
    <row r="2718" s="7" customFormat="1" ht="15"/>
    <row r="2719" s="7" customFormat="1" ht="15"/>
    <row r="2720" s="7" customFormat="1" ht="15"/>
    <row r="2721" s="7" customFormat="1" ht="15"/>
    <row r="2722" s="7" customFormat="1" ht="15"/>
    <row r="2723" s="7" customFormat="1" ht="15"/>
    <row r="2724" s="7" customFormat="1" ht="15"/>
    <row r="2725" s="7" customFormat="1" ht="15"/>
    <row r="2726" s="7" customFormat="1" ht="15"/>
    <row r="2727" s="7" customFormat="1" ht="15"/>
    <row r="2728" s="7" customFormat="1" ht="15"/>
    <row r="2729" s="7" customFormat="1" ht="15"/>
    <row r="2730" s="7" customFormat="1" ht="15"/>
    <row r="2731" s="7" customFormat="1" ht="15"/>
    <row r="2732" s="7" customFormat="1" ht="15"/>
    <row r="2733" s="7" customFormat="1" ht="15"/>
    <row r="2734" s="7" customFormat="1" ht="15"/>
    <row r="2735" s="7" customFormat="1" ht="15"/>
    <row r="2736" s="7" customFormat="1" ht="15"/>
    <row r="2737" s="7" customFormat="1" ht="15"/>
    <row r="2738" s="7" customFormat="1" ht="15"/>
    <row r="2739" s="7" customFormat="1" ht="15"/>
    <row r="2740" s="7" customFormat="1" ht="15"/>
    <row r="2741" s="7" customFormat="1" ht="15"/>
    <row r="2742" s="7" customFormat="1" ht="15"/>
    <row r="2743" s="7" customFormat="1" ht="15"/>
    <row r="2744" s="7" customFormat="1" ht="15"/>
    <row r="2745" s="7" customFormat="1" ht="15"/>
    <row r="2746" s="7" customFormat="1" ht="15"/>
    <row r="2747" s="7" customFormat="1" ht="15"/>
    <row r="2748" s="7" customFormat="1" ht="15"/>
    <row r="2749" s="7" customFormat="1" ht="15"/>
    <row r="2750" s="7" customFormat="1" ht="15"/>
    <row r="2751" s="7" customFormat="1" ht="15"/>
    <row r="2752" s="7" customFormat="1" ht="15"/>
    <row r="2753" s="7" customFormat="1" ht="15"/>
    <row r="2754" s="7" customFormat="1" ht="15"/>
    <row r="2755" s="7" customFormat="1" ht="15"/>
    <row r="2756" s="7" customFormat="1" ht="15"/>
    <row r="2757" s="7" customFormat="1" ht="15"/>
    <row r="2758" s="7" customFormat="1" ht="15"/>
    <row r="2759" s="7" customFormat="1" ht="15"/>
    <row r="2760" s="7" customFormat="1" ht="15"/>
    <row r="2761" s="7" customFormat="1" ht="15"/>
    <row r="2762" s="7" customFormat="1" ht="15"/>
    <row r="2763" s="7" customFormat="1" ht="15"/>
    <row r="2764" s="7" customFormat="1" ht="15"/>
    <row r="2765" s="7" customFormat="1" ht="15"/>
    <row r="2766" s="7" customFormat="1" ht="15"/>
    <row r="2767" s="7" customFormat="1" ht="15"/>
    <row r="2768" s="7" customFormat="1" ht="15"/>
    <row r="2769" s="7" customFormat="1" ht="15"/>
    <row r="2770" s="7" customFormat="1" ht="15"/>
    <row r="2771" s="7" customFormat="1" ht="15"/>
    <row r="2772" s="7" customFormat="1" ht="15"/>
    <row r="2773" s="7" customFormat="1" ht="15"/>
    <row r="2774" s="7" customFormat="1" ht="15"/>
    <row r="2775" s="7" customFormat="1" ht="15"/>
    <row r="2776" s="7" customFormat="1" ht="15"/>
    <row r="2777" s="7" customFormat="1" ht="15"/>
    <row r="2778" s="7" customFormat="1" ht="15"/>
    <row r="2779" s="7" customFormat="1" ht="15"/>
    <row r="2780" s="7" customFormat="1" ht="15"/>
    <row r="2781" s="7" customFormat="1" ht="15"/>
    <row r="2782" s="7" customFormat="1" ht="15"/>
    <row r="2783" s="7" customFormat="1" ht="15"/>
    <row r="2784" s="7" customFormat="1" ht="15"/>
    <row r="2785" s="7" customFormat="1" ht="15"/>
    <row r="2786" s="7" customFormat="1" ht="15"/>
    <row r="2787" s="7" customFormat="1" ht="15"/>
    <row r="2788" s="7" customFormat="1" ht="15"/>
    <row r="2789" s="7" customFormat="1" ht="15"/>
    <row r="2790" s="7" customFormat="1" ht="15"/>
    <row r="2791" s="7" customFormat="1" ht="15"/>
    <row r="2792" s="7" customFormat="1" ht="15"/>
    <row r="2793" s="7" customFormat="1" ht="15"/>
    <row r="2794" s="7" customFormat="1" ht="15"/>
    <row r="2795" s="7" customFormat="1" ht="15"/>
    <row r="2796" s="7" customFormat="1" ht="15"/>
    <row r="2797" s="7" customFormat="1" ht="15"/>
    <row r="2798" s="7" customFormat="1" ht="15"/>
    <row r="2799" s="7" customFormat="1" ht="15"/>
    <row r="2800" s="7" customFormat="1" ht="15"/>
    <row r="2801" s="7" customFormat="1" ht="15"/>
    <row r="2802" s="7" customFormat="1" ht="15"/>
    <row r="2803" s="7" customFormat="1" ht="15"/>
    <row r="2804" s="7" customFormat="1" ht="15"/>
    <row r="2805" s="7" customFormat="1" ht="15"/>
    <row r="2806" s="7" customFormat="1" ht="15"/>
    <row r="2807" s="7" customFormat="1" ht="15"/>
    <row r="2808" s="7" customFormat="1" ht="15"/>
    <row r="2809" s="7" customFormat="1" ht="15"/>
    <row r="2810" s="7" customFormat="1" ht="15"/>
    <row r="2811" s="7" customFormat="1" ht="15"/>
    <row r="2812" s="7" customFormat="1" ht="15"/>
    <row r="2813" s="7" customFormat="1" ht="15"/>
    <row r="2814" s="7" customFormat="1" ht="15"/>
    <row r="2815" s="7" customFormat="1" ht="15"/>
    <row r="2816" s="7" customFormat="1" ht="15"/>
    <row r="2817" s="7" customFormat="1" ht="15"/>
    <row r="2818" s="7" customFormat="1" ht="15"/>
    <row r="2819" s="7" customFormat="1" ht="15"/>
    <row r="2820" s="7" customFormat="1" ht="15"/>
    <row r="2821" s="7" customFormat="1" ht="15"/>
    <row r="2822" s="7" customFormat="1" ht="15"/>
    <row r="2823" s="7" customFormat="1" ht="15"/>
    <row r="2824" s="7" customFormat="1" ht="15"/>
    <row r="2825" s="7" customFormat="1" ht="15"/>
    <row r="2826" s="7" customFormat="1" ht="15"/>
    <row r="2827" s="7" customFormat="1" ht="15"/>
    <row r="2828" s="7" customFormat="1" ht="15"/>
    <row r="2829" s="7" customFormat="1" ht="15"/>
    <row r="2830" s="7" customFormat="1" ht="15"/>
    <row r="2831" s="7" customFormat="1" ht="15"/>
    <row r="2832" s="7" customFormat="1" ht="15"/>
    <row r="2833" s="7" customFormat="1" ht="15"/>
    <row r="2834" s="7" customFormat="1" ht="15"/>
    <row r="2835" s="7" customFormat="1" ht="15"/>
    <row r="2836" s="7" customFormat="1" ht="15"/>
    <row r="2837" s="7" customFormat="1" ht="15"/>
    <row r="2838" s="7" customFormat="1" ht="15"/>
    <row r="2839" s="7" customFormat="1" ht="15"/>
    <row r="2840" s="7" customFormat="1" ht="15"/>
    <row r="2841" s="7" customFormat="1" ht="15"/>
    <row r="2842" s="7" customFormat="1" ht="15"/>
    <row r="2843" s="7" customFormat="1" ht="15"/>
    <row r="2844" s="7" customFormat="1" ht="15"/>
    <row r="2845" s="7" customFormat="1" ht="15"/>
    <row r="2846" s="7" customFormat="1" ht="15"/>
    <row r="2847" s="7" customFormat="1" ht="15"/>
    <row r="2848" s="7" customFormat="1" ht="15"/>
    <row r="2849" s="7" customFormat="1" ht="15"/>
    <row r="2850" s="7" customFormat="1" ht="15"/>
    <row r="2851" s="7" customFormat="1" ht="15"/>
    <row r="2852" s="7" customFormat="1" ht="15"/>
    <row r="2853" s="7" customFormat="1" ht="15"/>
    <row r="2854" s="7" customFormat="1" ht="15"/>
    <row r="2855" s="7" customFormat="1" ht="15"/>
    <row r="2856" s="7" customFormat="1" ht="15"/>
    <row r="2857" s="7" customFormat="1" ht="15"/>
    <row r="2858" s="7" customFormat="1" ht="15"/>
    <row r="2859" s="7" customFormat="1" ht="15"/>
    <row r="2860" s="7" customFormat="1" ht="15"/>
    <row r="2861" s="7" customFormat="1" ht="15"/>
    <row r="2862" s="7" customFormat="1" ht="15"/>
    <row r="2863" s="7" customFormat="1" ht="15"/>
    <row r="2864" s="7" customFormat="1" ht="15"/>
    <row r="2865" s="7" customFormat="1" ht="15"/>
    <row r="2866" s="7" customFormat="1" ht="15"/>
    <row r="2867" s="7" customFormat="1" ht="15"/>
    <row r="2868" s="7" customFormat="1" ht="15"/>
    <row r="2869" s="7" customFormat="1" ht="15"/>
    <row r="2870" s="7" customFormat="1" ht="15"/>
    <row r="2871" s="7" customFormat="1" ht="15"/>
    <row r="2872" s="7" customFormat="1" ht="15"/>
    <row r="2873" s="7" customFormat="1" ht="15"/>
    <row r="2874" s="7" customFormat="1" ht="15"/>
    <row r="2875" s="7" customFormat="1" ht="15"/>
    <row r="2876" s="7" customFormat="1" ht="15"/>
    <row r="2877" s="7" customFormat="1" ht="15"/>
    <row r="2878" s="7" customFormat="1" ht="15"/>
    <row r="2879" s="7" customFormat="1" ht="15"/>
    <row r="2880" s="7" customFormat="1" ht="15"/>
    <row r="2881" s="7" customFormat="1" ht="15"/>
    <row r="2882" s="7" customFormat="1" ht="15"/>
    <row r="2883" s="7" customFormat="1" ht="15"/>
    <row r="2884" s="7" customFormat="1" ht="15"/>
    <row r="2885" s="7" customFormat="1" ht="15"/>
    <row r="2886" s="7" customFormat="1" ht="15"/>
    <row r="2887" s="7" customFormat="1" ht="15"/>
    <row r="2888" s="7" customFormat="1" ht="15"/>
    <row r="2889" s="7" customFormat="1" ht="15"/>
    <row r="2890" s="7" customFormat="1" ht="15"/>
    <row r="2891" s="7" customFormat="1" ht="15"/>
    <row r="2892" s="7" customFormat="1" ht="15"/>
    <row r="2893" s="7" customFormat="1" ht="15"/>
    <row r="2894" s="7" customFormat="1" ht="15"/>
    <row r="2895" s="7" customFormat="1" ht="15"/>
    <row r="2896" s="7" customFormat="1" ht="15"/>
    <row r="2897" s="7" customFormat="1" ht="15"/>
    <row r="2898" s="7" customFormat="1" ht="15"/>
    <row r="2899" s="7" customFormat="1" ht="15"/>
    <row r="2900" s="7" customFormat="1" ht="15"/>
    <row r="2901" s="7" customFormat="1" ht="15"/>
    <row r="2902" s="7" customFormat="1" ht="15"/>
    <row r="2903" s="7" customFormat="1" ht="15"/>
    <row r="2904" s="7" customFormat="1" ht="15"/>
    <row r="2905" s="7" customFormat="1" ht="15"/>
    <row r="2906" s="7" customFormat="1" ht="15"/>
    <row r="2907" s="7" customFormat="1" ht="15"/>
    <row r="2908" s="7" customFormat="1" ht="15"/>
    <row r="2909" s="7" customFormat="1" ht="15"/>
    <row r="2910" s="7" customFormat="1" ht="15"/>
    <row r="2911" s="7" customFormat="1" ht="15"/>
    <row r="2912" s="7" customFormat="1" ht="15"/>
    <row r="2913" s="7" customFormat="1" ht="15"/>
    <row r="2914" s="7" customFormat="1" ht="15"/>
    <row r="2915" s="7" customFormat="1" ht="15"/>
    <row r="2916" s="7" customFormat="1" ht="15"/>
    <row r="2917" s="7" customFormat="1" ht="15"/>
    <row r="2918" s="7" customFormat="1" ht="15"/>
    <row r="2919" s="7" customFormat="1" ht="15"/>
    <row r="2920" s="7" customFormat="1" ht="15"/>
    <row r="2921" s="7" customFormat="1" ht="15"/>
    <row r="2922" s="7" customFormat="1" ht="15"/>
    <row r="2923" s="7" customFormat="1" ht="15"/>
    <row r="2924" s="7" customFormat="1" ht="15"/>
    <row r="2925" s="7" customFormat="1" ht="15"/>
    <row r="2926" s="7" customFormat="1" ht="15"/>
    <row r="2927" s="7" customFormat="1" ht="15"/>
    <row r="2928" s="7" customFormat="1" ht="15"/>
    <row r="2929" s="7" customFormat="1" ht="15"/>
    <row r="2930" s="7" customFormat="1" ht="15"/>
    <row r="2931" s="7" customFormat="1" ht="15"/>
    <row r="2932" s="7" customFormat="1" ht="15"/>
    <row r="2933" s="7" customFormat="1" ht="15"/>
    <row r="2934" s="7" customFormat="1" ht="15"/>
    <row r="2935" s="7" customFormat="1" ht="15"/>
    <row r="2936" s="7" customFormat="1" ht="15"/>
    <row r="2937" s="7" customFormat="1" ht="15"/>
    <row r="2938" s="7" customFormat="1" ht="15"/>
    <row r="2939" s="7" customFormat="1" ht="15"/>
    <row r="2940" s="7" customFormat="1" ht="15"/>
    <row r="2941" s="7" customFormat="1" ht="15"/>
    <row r="2942" s="7" customFormat="1" ht="15"/>
    <row r="2943" s="7" customFormat="1" ht="15"/>
    <row r="2944" s="7" customFormat="1" ht="15"/>
    <row r="2945" s="7" customFormat="1" ht="15"/>
    <row r="2946" s="7" customFormat="1" ht="15"/>
    <row r="2947" s="7" customFormat="1" ht="15"/>
    <row r="2948" s="7" customFormat="1" ht="15"/>
    <row r="2949" s="7" customFormat="1" ht="15"/>
    <row r="2950" s="7" customFormat="1" ht="15"/>
    <row r="2951" s="7" customFormat="1" ht="15"/>
    <row r="2952" s="7" customFormat="1" ht="15"/>
    <row r="2953" s="7" customFormat="1" ht="15"/>
    <row r="2954" s="7" customFormat="1" ht="15"/>
    <row r="2955" s="7" customFormat="1" ht="15"/>
    <row r="2956" s="7" customFormat="1" ht="15"/>
    <row r="2957" s="7" customFormat="1" ht="15"/>
    <row r="2958" s="7" customFormat="1" ht="15"/>
    <row r="2959" s="7" customFormat="1" ht="15"/>
    <row r="2960" s="7" customFormat="1" ht="15"/>
    <row r="2961" s="7" customFormat="1" ht="15"/>
    <row r="2962" s="7" customFormat="1" ht="15"/>
    <row r="2963" s="7" customFormat="1" ht="15"/>
    <row r="2964" s="7" customFormat="1" ht="15"/>
    <row r="2965" s="7" customFormat="1" ht="15"/>
    <row r="2966" s="7" customFormat="1" ht="15"/>
    <row r="2967" s="7" customFormat="1" ht="15"/>
    <row r="2968" s="7" customFormat="1" ht="15"/>
    <row r="2969" s="7" customFormat="1" ht="15"/>
    <row r="2970" s="7" customFormat="1" ht="15"/>
    <row r="2971" s="7" customFormat="1" ht="15"/>
    <row r="2972" s="7" customFormat="1" ht="15"/>
    <row r="2973" s="7" customFormat="1" ht="15"/>
    <row r="2974" s="7" customFormat="1" ht="15"/>
    <row r="2975" s="7" customFormat="1" ht="15"/>
    <row r="2976" s="7" customFormat="1" ht="15"/>
    <row r="2977" s="7" customFormat="1" ht="15"/>
    <row r="2978" s="7" customFormat="1" ht="15"/>
    <row r="2979" s="7" customFormat="1" ht="15"/>
    <row r="2980" s="7" customFormat="1" ht="15"/>
    <row r="2981" s="7" customFormat="1" ht="15"/>
    <row r="2982" s="7" customFormat="1" ht="15"/>
    <row r="2983" s="7" customFormat="1" ht="15"/>
    <row r="2984" s="7" customFormat="1" ht="15"/>
    <row r="2985" s="7" customFormat="1" ht="15"/>
    <row r="2986" s="7" customFormat="1" ht="15"/>
    <row r="2987" s="7" customFormat="1" ht="15"/>
    <row r="2988" s="7" customFormat="1" ht="15"/>
    <row r="2989" s="7" customFormat="1" ht="15"/>
    <row r="2990" s="7" customFormat="1" ht="15"/>
    <row r="2991" s="7" customFormat="1" ht="15"/>
    <row r="2992" s="7" customFormat="1" ht="15"/>
    <row r="2993" s="7" customFormat="1" ht="15"/>
    <row r="2994" s="7" customFormat="1" ht="15"/>
    <row r="2995" s="7" customFormat="1" ht="15"/>
    <row r="2996" s="7" customFormat="1" ht="15"/>
    <row r="2997" s="7" customFormat="1" ht="15"/>
    <row r="2998" s="7" customFormat="1" ht="15"/>
    <row r="2999" s="7" customFormat="1" ht="15"/>
    <row r="3000" s="7" customFormat="1" ht="15"/>
    <row r="3001" s="7" customFormat="1" ht="15"/>
    <row r="3002" s="7" customFormat="1" ht="15"/>
    <row r="3003" s="7" customFormat="1" ht="15"/>
    <row r="3004" s="7" customFormat="1" ht="15"/>
    <row r="3005" s="7" customFormat="1" ht="15"/>
    <row r="3006" s="7" customFormat="1" ht="15"/>
    <row r="3007" s="7" customFormat="1" ht="15"/>
    <row r="3008" s="7" customFormat="1" ht="15"/>
    <row r="3009" s="7" customFormat="1" ht="15"/>
    <row r="3010" s="7" customFormat="1" ht="15"/>
    <row r="3011" s="7" customFormat="1" ht="15"/>
    <row r="3012" s="7" customFormat="1" ht="15"/>
    <row r="3013" s="7" customFormat="1" ht="15"/>
    <row r="3014" s="7" customFormat="1" ht="15"/>
    <row r="3015" s="7" customFormat="1" ht="15"/>
    <row r="3016" s="7" customFormat="1" ht="15"/>
    <row r="3017" s="7" customFormat="1" ht="15"/>
    <row r="3018" s="7" customFormat="1" ht="15"/>
    <row r="3019" s="7" customFormat="1" ht="15"/>
    <row r="3020" s="7" customFormat="1" ht="15"/>
    <row r="3021" s="7" customFormat="1" ht="15"/>
    <row r="3022" s="7" customFormat="1" ht="15"/>
    <row r="3023" s="7" customFormat="1" ht="15"/>
    <row r="3024" s="7" customFormat="1" ht="15"/>
    <row r="3025" s="7" customFormat="1" ht="15"/>
    <row r="3026" s="7" customFormat="1" ht="15"/>
    <row r="3027" s="7" customFormat="1" ht="15"/>
    <row r="3028" s="7" customFormat="1" ht="15"/>
    <row r="3029" s="7" customFormat="1" ht="15"/>
    <row r="3030" s="7" customFormat="1" ht="15"/>
    <row r="3031" s="7" customFormat="1" ht="15"/>
    <row r="3032" s="7" customFormat="1" ht="15"/>
    <row r="3033" s="7" customFormat="1" ht="15"/>
    <row r="3034" s="7" customFormat="1" ht="15"/>
    <row r="3035" s="7" customFormat="1" ht="15"/>
    <row r="3036" s="7" customFormat="1" ht="15"/>
    <row r="3037" s="7" customFormat="1" ht="15"/>
    <row r="3038" s="7" customFormat="1" ht="15"/>
    <row r="3039" s="7" customFormat="1" ht="15"/>
    <row r="3040" s="7" customFormat="1" ht="15"/>
    <row r="3041" s="7" customFormat="1" ht="15"/>
    <row r="3042" s="7" customFormat="1" ht="15"/>
    <row r="3043" s="7" customFormat="1" ht="15"/>
    <row r="3044" s="7" customFormat="1" ht="15"/>
    <row r="3045" s="7" customFormat="1" ht="15"/>
    <row r="3046" s="7" customFormat="1" ht="15"/>
    <row r="3047" s="7" customFormat="1" ht="15"/>
    <row r="3048" s="7" customFormat="1" ht="15"/>
    <row r="3049" s="7" customFormat="1" ht="15"/>
    <row r="3050" s="7" customFormat="1" ht="15"/>
    <row r="3051" s="7" customFormat="1" ht="15"/>
    <row r="3052" s="7" customFormat="1" ht="15"/>
    <row r="3053" s="7" customFormat="1" ht="15"/>
    <row r="3054" s="7" customFormat="1" ht="15"/>
    <row r="3055" s="7" customFormat="1" ht="15"/>
    <row r="3056" s="7" customFormat="1" ht="15"/>
    <row r="3057" s="7" customFormat="1" ht="15"/>
    <row r="3058" s="7" customFormat="1" ht="15"/>
    <row r="3059" s="7" customFormat="1" ht="15"/>
    <row r="3060" s="7" customFormat="1" ht="15"/>
    <row r="3061" s="7" customFormat="1" ht="15"/>
    <row r="3062" s="7" customFormat="1" ht="15"/>
    <row r="3063" s="7" customFormat="1" ht="15"/>
    <row r="3064" s="7" customFormat="1" ht="15"/>
    <row r="3065" s="7" customFormat="1" ht="15"/>
    <row r="3066" s="7" customFormat="1" ht="15"/>
    <row r="3067" s="7" customFormat="1" ht="15"/>
    <row r="3068" s="7" customFormat="1" ht="15"/>
    <row r="3069" s="7" customFormat="1" ht="15"/>
    <row r="3070" s="7" customFormat="1" ht="15"/>
    <row r="3071" s="7" customFormat="1" ht="15"/>
    <row r="3072" s="7" customFormat="1" ht="15"/>
    <row r="3073" s="7" customFormat="1" ht="15"/>
    <row r="3074" s="7" customFormat="1" ht="15"/>
    <row r="3075" s="7" customFormat="1" ht="15"/>
    <row r="3076" s="7" customFormat="1" ht="15"/>
    <row r="3077" s="7" customFormat="1" ht="15"/>
    <row r="3078" s="7" customFormat="1" ht="15"/>
    <row r="3079" s="7" customFormat="1" ht="15"/>
    <row r="3080" s="7" customFormat="1" ht="15"/>
    <row r="3081" s="7" customFormat="1" ht="15"/>
    <row r="3082" s="7" customFormat="1" ht="15"/>
    <row r="3083" s="7" customFormat="1" ht="15"/>
    <row r="3084" s="7" customFormat="1" ht="15"/>
    <row r="3085" s="7" customFormat="1" ht="15"/>
    <row r="3086" s="7" customFormat="1" ht="15"/>
    <row r="3087" s="7" customFormat="1" ht="15"/>
    <row r="3088" s="7" customFormat="1" ht="15"/>
    <row r="3089" s="7" customFormat="1" ht="15"/>
    <row r="3090" s="7" customFormat="1" ht="15"/>
    <row r="3091" s="7" customFormat="1" ht="15"/>
    <row r="3092" s="7" customFormat="1" ht="15"/>
    <row r="3093" s="7" customFormat="1" ht="15"/>
    <row r="3094" s="7" customFormat="1" ht="15"/>
    <row r="3095" s="7" customFormat="1" ht="15"/>
    <row r="3096" s="7" customFormat="1" ht="15"/>
    <row r="3097" s="7" customFormat="1" ht="15"/>
    <row r="3098" s="7" customFormat="1" ht="15"/>
    <row r="3099" s="7" customFormat="1" ht="15"/>
    <row r="3100" s="7" customFormat="1" ht="15"/>
    <row r="3101" s="7" customFormat="1" ht="15"/>
    <row r="3102" s="7" customFormat="1" ht="15"/>
    <row r="3103" s="7" customFormat="1" ht="15"/>
    <row r="3104" s="7" customFormat="1" ht="15"/>
    <row r="3105" s="7" customFormat="1" ht="15"/>
    <row r="3106" s="7" customFormat="1" ht="15"/>
    <row r="3107" s="7" customFormat="1" ht="15"/>
    <row r="3108" s="7" customFormat="1" ht="15"/>
    <row r="3109" s="7" customFormat="1" ht="15"/>
    <row r="3110" s="7" customFormat="1" ht="15"/>
    <row r="3111" s="7" customFormat="1" ht="15"/>
    <row r="3112" s="7" customFormat="1" ht="15"/>
    <row r="3113" s="7" customFormat="1" ht="15"/>
    <row r="3114" s="7" customFormat="1" ht="15"/>
    <row r="3115" s="7" customFormat="1" ht="15"/>
    <row r="3116" s="7" customFormat="1" ht="15"/>
    <row r="3117" s="7" customFormat="1" ht="15"/>
    <row r="3118" s="7" customFormat="1" ht="15"/>
    <row r="3119" s="7" customFormat="1" ht="15"/>
    <row r="3120" s="7" customFormat="1" ht="15"/>
    <row r="3121" s="7" customFormat="1" ht="15"/>
    <row r="3122" s="7" customFormat="1" ht="15"/>
    <row r="3123" s="7" customFormat="1" ht="15"/>
    <row r="3124" s="7" customFormat="1" ht="15"/>
    <row r="3125" s="7" customFormat="1" ht="15"/>
    <row r="3126" s="7" customFormat="1" ht="15"/>
    <row r="3127" s="7" customFormat="1" ht="15"/>
    <row r="3128" s="7" customFormat="1" ht="15"/>
    <row r="3129" s="7" customFormat="1" ht="15"/>
    <row r="3130" s="7" customFormat="1" ht="15"/>
    <row r="3131" s="7" customFormat="1" ht="15"/>
    <row r="3132" s="7" customFormat="1" ht="15"/>
    <row r="3133" s="7" customFormat="1" ht="15"/>
    <row r="3134" s="7" customFormat="1" ht="15"/>
    <row r="3135" s="7" customFormat="1" ht="15"/>
    <row r="3136" s="7" customFormat="1" ht="15"/>
    <row r="3137" s="7" customFormat="1" ht="15"/>
    <row r="3138" s="7" customFormat="1" ht="15"/>
    <row r="3139" s="7" customFormat="1" ht="15"/>
    <row r="3140" s="7" customFormat="1" ht="15"/>
    <row r="3141" s="7" customFormat="1" ht="15"/>
    <row r="3142" s="7" customFormat="1" ht="15"/>
    <row r="3143" s="7" customFormat="1" ht="15"/>
    <row r="3144" s="7" customFormat="1" ht="15"/>
    <row r="3145" s="7" customFormat="1" ht="15"/>
    <row r="3146" s="7" customFormat="1" ht="15"/>
    <row r="3147" s="7" customFormat="1" ht="15"/>
    <row r="3148" s="7" customFormat="1" ht="15"/>
    <row r="3149" s="7" customFormat="1" ht="15"/>
    <row r="3150" s="7" customFormat="1" ht="15"/>
    <row r="3151" s="7" customFormat="1" ht="15"/>
    <row r="3152" s="7" customFormat="1" ht="15"/>
    <row r="3153" s="7" customFormat="1" ht="15"/>
    <row r="3154" s="7" customFormat="1" ht="15"/>
    <row r="3155" s="7" customFormat="1" ht="15"/>
    <row r="3156" s="7" customFormat="1" ht="15"/>
    <row r="3157" s="7" customFormat="1" ht="15"/>
    <row r="3158" s="7" customFormat="1" ht="15"/>
    <row r="3159" s="7" customFormat="1" ht="15"/>
    <row r="3160" s="7" customFormat="1" ht="15"/>
    <row r="3161" s="7" customFormat="1" ht="15"/>
    <row r="3162" s="7" customFormat="1" ht="15"/>
    <row r="3163" s="7" customFormat="1" ht="15"/>
    <row r="3164" s="7" customFormat="1" ht="15"/>
    <row r="3165" s="7" customFormat="1" ht="15"/>
    <row r="3166" s="7" customFormat="1" ht="15"/>
    <row r="3167" s="7" customFormat="1" ht="15"/>
    <row r="3168" s="7" customFormat="1" ht="15"/>
    <row r="3169" s="7" customFormat="1" ht="15"/>
    <row r="3170" s="7" customFormat="1" ht="15"/>
    <row r="3171" s="7" customFormat="1" ht="15"/>
    <row r="3172" s="7" customFormat="1" ht="15"/>
    <row r="3173" s="7" customFormat="1" ht="15"/>
    <row r="3174" s="7" customFormat="1" ht="15"/>
    <row r="3175" s="7" customFormat="1" ht="15"/>
    <row r="3176" s="7" customFormat="1" ht="15"/>
    <row r="3177" s="7" customFormat="1" ht="15"/>
    <row r="3178" s="7" customFormat="1" ht="15"/>
    <row r="3179" s="7" customFormat="1" ht="15"/>
    <row r="3180" s="7" customFormat="1" ht="15"/>
    <row r="3181" s="7" customFormat="1" ht="15"/>
    <row r="3182" s="7" customFormat="1" ht="15"/>
    <row r="3183" s="7" customFormat="1" ht="15"/>
    <row r="3184" s="7" customFormat="1" ht="15"/>
    <row r="3185" s="7" customFormat="1" ht="15"/>
    <row r="3186" s="7" customFormat="1" ht="15"/>
    <row r="3187" s="7" customFormat="1" ht="15"/>
    <row r="3188" s="7" customFormat="1" ht="15"/>
    <row r="3189" s="7" customFormat="1" ht="15"/>
    <row r="3190" s="7" customFormat="1" ht="15"/>
    <row r="3191" s="7" customFormat="1" ht="15"/>
    <row r="3192" s="7" customFormat="1" ht="15"/>
    <row r="3193" s="7" customFormat="1" ht="15"/>
    <row r="3194" s="7" customFormat="1" ht="15"/>
    <row r="3195" s="7" customFormat="1" ht="15"/>
    <row r="3196" s="7" customFormat="1" ht="15"/>
    <row r="3197" s="7" customFormat="1" ht="15"/>
    <row r="3198" s="7" customFormat="1" ht="15"/>
    <row r="3199" s="7" customFormat="1" ht="15"/>
    <row r="3200" s="7" customFormat="1" ht="15"/>
    <row r="3201" s="7" customFormat="1" ht="15"/>
    <row r="3202" s="7" customFormat="1" ht="15"/>
    <row r="3203" s="7" customFormat="1" ht="15"/>
    <row r="3204" s="7" customFormat="1" ht="15"/>
    <row r="3205" s="7" customFormat="1" ht="15"/>
    <row r="3206" s="7" customFormat="1" ht="15"/>
    <row r="3207" s="7" customFormat="1" ht="15"/>
    <row r="3208" s="7" customFormat="1" ht="15"/>
    <row r="3209" s="7" customFormat="1" ht="15"/>
    <row r="3210" s="7" customFormat="1" ht="15"/>
    <row r="3211" s="7" customFormat="1" ht="15"/>
    <row r="3212" s="7" customFormat="1" ht="15"/>
    <row r="3213" s="7" customFormat="1" ht="15"/>
    <row r="3214" s="7" customFormat="1" ht="15"/>
    <row r="3215" s="7" customFormat="1" ht="15"/>
    <row r="3216" s="7" customFormat="1" ht="15"/>
    <row r="3217" s="7" customFormat="1" ht="15"/>
    <row r="3218" s="7" customFormat="1" ht="15"/>
    <row r="3219" s="7" customFormat="1" ht="15"/>
    <row r="3220" s="7" customFormat="1" ht="15"/>
    <row r="3221" s="7" customFormat="1" ht="15"/>
    <row r="3222" s="7" customFormat="1" ht="15"/>
    <row r="3223" s="7" customFormat="1" ht="15"/>
    <row r="3224" s="7" customFormat="1" ht="15"/>
    <row r="3225" s="7" customFormat="1" ht="15"/>
    <row r="3226" s="7" customFormat="1" ht="15"/>
    <row r="3227" s="7" customFormat="1" ht="15"/>
    <row r="3228" s="7" customFormat="1" ht="15"/>
    <row r="3229" s="7" customFormat="1" ht="15"/>
    <row r="3230" s="7" customFormat="1" ht="15"/>
    <row r="3231" s="7" customFormat="1" ht="15"/>
    <row r="3232" s="7" customFormat="1" ht="15"/>
    <row r="3233" s="7" customFormat="1" ht="15"/>
    <row r="3234" s="7" customFormat="1" ht="15"/>
    <row r="3235" s="7" customFormat="1" ht="15"/>
    <row r="3236" s="7" customFormat="1" ht="15"/>
    <row r="3237" s="7" customFormat="1" ht="15"/>
    <row r="3238" s="7" customFormat="1" ht="15"/>
    <row r="3239" s="7" customFormat="1" ht="15"/>
    <row r="3240" s="7" customFormat="1" ht="15"/>
    <row r="3241" s="7" customFormat="1" ht="15"/>
    <row r="3242" s="7" customFormat="1" ht="15"/>
    <row r="3243" s="7" customFormat="1" ht="15"/>
    <row r="3244" s="7" customFormat="1" ht="15"/>
    <row r="3245" s="7" customFormat="1" ht="15"/>
    <row r="3246" s="7" customFormat="1" ht="15"/>
    <row r="3247" s="7" customFormat="1" ht="15"/>
    <row r="3248" s="7" customFormat="1" ht="15"/>
    <row r="3249" s="7" customFormat="1" ht="15"/>
    <row r="3250" s="7" customFormat="1" ht="15"/>
    <row r="3251" s="7" customFormat="1" ht="15"/>
    <row r="3252" s="7" customFormat="1" ht="15"/>
    <row r="3253" s="7" customFormat="1" ht="15"/>
    <row r="3254" s="7" customFormat="1" ht="15"/>
    <row r="3255" s="7" customFormat="1" ht="15"/>
    <row r="3256" s="7" customFormat="1" ht="15"/>
    <row r="3257" s="7" customFormat="1" ht="15"/>
    <row r="3258" s="7" customFormat="1" ht="15"/>
    <row r="3259" s="7" customFormat="1" ht="15"/>
    <row r="3260" s="7" customFormat="1" ht="15"/>
    <row r="3261" s="7" customFormat="1" ht="15"/>
    <row r="3262" s="7" customFormat="1" ht="15"/>
    <row r="3263" s="7" customFormat="1" ht="15"/>
    <row r="3264" s="7" customFormat="1" ht="15"/>
    <row r="3265" s="7" customFormat="1" ht="15"/>
    <row r="3266" s="7" customFormat="1" ht="15"/>
    <row r="3267" s="7" customFormat="1" ht="15"/>
    <row r="3268" s="7" customFormat="1" ht="15"/>
    <row r="3269" s="7" customFormat="1" ht="15"/>
    <row r="3270" s="7" customFormat="1" ht="15"/>
    <row r="3271" s="7" customFormat="1" ht="15"/>
    <row r="3272" s="7" customFormat="1" ht="15"/>
    <row r="3273" s="7" customFormat="1" ht="15"/>
    <row r="3274" s="7" customFormat="1" ht="15"/>
    <row r="3275" s="7" customFormat="1" ht="15"/>
    <row r="3276" s="7" customFormat="1" ht="15"/>
    <row r="3277" s="7" customFormat="1" ht="15"/>
    <row r="3278" s="7" customFormat="1" ht="15"/>
    <row r="3279" s="7" customFormat="1" ht="15"/>
    <row r="3280" s="7" customFormat="1" ht="15"/>
    <row r="3281" s="7" customFormat="1" ht="15"/>
    <row r="3282" s="7" customFormat="1" ht="15"/>
    <row r="3283" s="7" customFormat="1" ht="15"/>
    <row r="3284" s="7" customFormat="1" ht="15"/>
    <row r="3285" s="7" customFormat="1" ht="15"/>
    <row r="3286" s="7" customFormat="1" ht="15"/>
    <row r="3287" s="7" customFormat="1" ht="15"/>
    <row r="3288" s="7" customFormat="1" ht="15"/>
    <row r="3289" s="7" customFormat="1" ht="15"/>
    <row r="3290" s="7" customFormat="1" ht="15"/>
    <row r="3291" s="7" customFormat="1" ht="15"/>
    <row r="3292" s="7" customFormat="1" ht="15"/>
    <row r="3293" s="7" customFormat="1" ht="15"/>
    <row r="3294" s="7" customFormat="1" ht="15"/>
    <row r="3295" s="7" customFormat="1" ht="15"/>
    <row r="3296" s="7" customFormat="1" ht="15"/>
    <row r="3297" s="7" customFormat="1" ht="15"/>
    <row r="3298" s="7" customFormat="1" ht="15"/>
    <row r="3299" s="7" customFormat="1" ht="15"/>
    <row r="3300" s="7" customFormat="1" ht="15"/>
    <row r="3301" s="7" customFormat="1" ht="15"/>
    <row r="3302" s="7" customFormat="1" ht="15"/>
    <row r="3303" s="7" customFormat="1" ht="15"/>
    <row r="3304" s="7" customFormat="1" ht="15"/>
    <row r="3305" s="7" customFormat="1" ht="15"/>
    <row r="3306" s="7" customFormat="1" ht="15"/>
    <row r="3307" s="7" customFormat="1" ht="15"/>
    <row r="3308" s="7" customFormat="1" ht="15"/>
    <row r="3309" s="7" customFormat="1" ht="15"/>
    <row r="3310" s="7" customFormat="1" ht="15"/>
    <row r="3311" s="7" customFormat="1" ht="15"/>
    <row r="3312" s="7" customFormat="1" ht="15"/>
    <row r="3313" s="7" customFormat="1" ht="15"/>
    <row r="3314" s="7" customFormat="1" ht="15"/>
    <row r="3315" s="7" customFormat="1" ht="15"/>
    <row r="3316" s="7" customFormat="1" ht="15"/>
    <row r="3317" s="7" customFormat="1" ht="15"/>
    <row r="3318" s="7" customFormat="1" ht="15"/>
    <row r="3319" s="7" customFormat="1" ht="15"/>
    <row r="3320" s="7" customFormat="1" ht="15"/>
    <row r="3321" s="7" customFormat="1" ht="15"/>
    <row r="3322" s="7" customFormat="1" ht="15"/>
    <row r="3323" s="7" customFormat="1" ht="15"/>
    <row r="3324" s="7" customFormat="1" ht="15"/>
    <row r="3325" s="7" customFormat="1" ht="15"/>
    <row r="3326" s="7" customFormat="1" ht="15"/>
    <row r="3327" s="7" customFormat="1" ht="15"/>
    <row r="3328" s="7" customFormat="1" ht="15"/>
    <row r="3329" s="7" customFormat="1" ht="15"/>
    <row r="3330" s="7" customFormat="1" ht="15"/>
    <row r="3331" s="7" customFormat="1" ht="15"/>
    <row r="3332" s="7" customFormat="1" ht="15"/>
    <row r="3333" s="7" customFormat="1" ht="15"/>
    <row r="3334" s="7" customFormat="1" ht="15"/>
    <row r="3335" s="7" customFormat="1" ht="15"/>
    <row r="3336" s="7" customFormat="1" ht="15"/>
    <row r="3337" s="7" customFormat="1" ht="15"/>
    <row r="3338" s="7" customFormat="1" ht="15"/>
    <row r="3339" s="7" customFormat="1" ht="15"/>
    <row r="3340" s="7" customFormat="1" ht="15"/>
    <row r="3341" s="7" customFormat="1" ht="15"/>
    <row r="3342" s="7" customFormat="1" ht="15"/>
    <row r="3343" s="7" customFormat="1" ht="15"/>
    <row r="3344" s="7" customFormat="1" ht="15"/>
    <row r="3345" s="7" customFormat="1" ht="15"/>
    <row r="3346" s="7" customFormat="1" ht="15"/>
    <row r="3347" s="7" customFormat="1" ht="15"/>
    <row r="3348" s="7" customFormat="1" ht="15"/>
    <row r="3349" s="7" customFormat="1" ht="15"/>
    <row r="3350" s="7" customFormat="1" ht="15"/>
    <row r="3351" s="7" customFormat="1" ht="15"/>
    <row r="3352" s="7" customFormat="1" ht="15"/>
    <row r="3353" s="7" customFormat="1" ht="15"/>
    <row r="3354" s="7" customFormat="1" ht="15"/>
    <row r="3355" s="7" customFormat="1" ht="15"/>
    <row r="3356" s="7" customFormat="1" ht="15"/>
    <row r="3357" s="7" customFormat="1" ht="15"/>
    <row r="3358" s="7" customFormat="1" ht="15"/>
    <row r="3359" s="7" customFormat="1" ht="15"/>
    <row r="3360" s="7" customFormat="1" ht="15"/>
    <row r="3361" s="7" customFormat="1" ht="15"/>
    <row r="3362" s="7" customFormat="1" ht="15"/>
    <row r="3363" s="7" customFormat="1" ht="15"/>
    <row r="3364" s="7" customFormat="1" ht="15"/>
    <row r="3365" s="7" customFormat="1" ht="15"/>
    <row r="3366" s="7" customFormat="1" ht="15"/>
    <row r="3367" s="7" customFormat="1" ht="15"/>
    <row r="3368" s="7" customFormat="1" ht="15"/>
    <row r="3369" s="7" customFormat="1" ht="15"/>
    <row r="3370" s="7" customFormat="1" ht="15"/>
    <row r="3371" s="7" customFormat="1" ht="15"/>
    <row r="3372" s="7" customFormat="1" ht="15"/>
    <row r="3373" s="7" customFormat="1" ht="15"/>
    <row r="3374" s="7" customFormat="1" ht="15"/>
    <row r="3375" s="7" customFormat="1" ht="15"/>
    <row r="3376" s="7" customFormat="1" ht="15"/>
    <row r="3377" s="7" customFormat="1" ht="15"/>
    <row r="3378" s="7" customFormat="1" ht="15"/>
    <row r="3379" s="7" customFormat="1" ht="15"/>
    <row r="3380" s="7" customFormat="1" ht="15"/>
    <row r="3381" s="7" customFormat="1" ht="15"/>
    <row r="3382" s="7" customFormat="1" ht="15"/>
    <row r="3383" s="7" customFormat="1" ht="15"/>
    <row r="3384" s="7" customFormat="1" ht="15"/>
    <row r="3385" s="7" customFormat="1" ht="15"/>
    <row r="3386" s="7" customFormat="1" ht="15"/>
    <row r="3387" s="7" customFormat="1" ht="15"/>
    <row r="3388" s="7" customFormat="1" ht="15"/>
    <row r="3389" s="7" customFormat="1" ht="15"/>
    <row r="3390" s="7" customFormat="1" ht="15"/>
    <row r="3391" s="7" customFormat="1" ht="15"/>
    <row r="3392" s="7" customFormat="1" ht="15"/>
    <row r="3393" s="7" customFormat="1" ht="15"/>
    <row r="3394" s="7" customFormat="1" ht="15"/>
    <row r="3395" s="7" customFormat="1" ht="15"/>
    <row r="3396" s="7" customFormat="1" ht="15"/>
    <row r="3397" s="7" customFormat="1" ht="15"/>
    <row r="3398" s="7" customFormat="1" ht="15"/>
    <row r="3399" s="7" customFormat="1" ht="15"/>
    <row r="3400" s="7" customFormat="1" ht="15"/>
    <row r="3401" s="7" customFormat="1" ht="15"/>
    <row r="3402" s="7" customFormat="1" ht="15"/>
    <row r="3403" s="7" customFormat="1" ht="15"/>
    <row r="3404" s="7" customFormat="1" ht="15"/>
    <row r="3405" s="7" customFormat="1" ht="15"/>
    <row r="3406" s="7" customFormat="1" ht="15"/>
    <row r="3407" s="7" customFormat="1" ht="15"/>
    <row r="3408" s="7" customFormat="1" ht="15"/>
    <row r="3409" s="7" customFormat="1" ht="15"/>
    <row r="3410" s="7" customFormat="1" ht="15"/>
    <row r="3411" s="7" customFormat="1" ht="15"/>
    <row r="3412" s="7" customFormat="1" ht="15"/>
    <row r="3413" s="7" customFormat="1" ht="15"/>
    <row r="3414" s="7" customFormat="1" ht="15"/>
    <row r="3415" s="7" customFormat="1" ht="15"/>
    <row r="3416" s="7" customFormat="1" ht="15"/>
    <row r="3417" s="7" customFormat="1" ht="15"/>
    <row r="3418" s="7" customFormat="1" ht="15"/>
    <row r="3419" s="7" customFormat="1" ht="15"/>
    <row r="3420" s="7" customFormat="1" ht="15"/>
    <row r="3421" s="7" customFormat="1" ht="15"/>
    <row r="3422" s="7" customFormat="1" ht="15"/>
    <row r="3423" s="7" customFormat="1" ht="15"/>
    <row r="3424" s="7" customFormat="1" ht="15"/>
    <row r="3425" s="7" customFormat="1" ht="15"/>
    <row r="3426" s="7" customFormat="1" ht="15"/>
    <row r="3427" s="7" customFormat="1" ht="15"/>
    <row r="3428" s="7" customFormat="1" ht="15"/>
    <row r="3429" s="7" customFormat="1" ht="15"/>
    <row r="3430" s="7" customFormat="1" ht="15"/>
    <row r="3431" s="7" customFormat="1" ht="15"/>
    <row r="3432" s="7" customFormat="1" ht="15"/>
    <row r="3433" s="7" customFormat="1" ht="15"/>
    <row r="3434" s="7" customFormat="1" ht="15"/>
    <row r="3435" s="7" customFormat="1" ht="15"/>
    <row r="3436" s="7" customFormat="1" ht="15"/>
    <row r="3437" s="7" customFormat="1" ht="15"/>
    <row r="3438" s="7" customFormat="1" ht="15"/>
    <row r="3439" s="7" customFormat="1" ht="15"/>
    <row r="3440" s="7" customFormat="1" ht="15"/>
    <row r="3441" s="7" customFormat="1" ht="15"/>
    <row r="3442" s="7" customFormat="1" ht="15"/>
    <row r="3443" s="7" customFormat="1" ht="15"/>
    <row r="3444" s="7" customFormat="1" ht="15"/>
    <row r="3445" s="7" customFormat="1" ht="15"/>
    <row r="3446" s="7" customFormat="1" ht="15"/>
    <row r="3447" s="7" customFormat="1" ht="15"/>
    <row r="3448" s="7" customFormat="1" ht="15"/>
    <row r="3449" s="7" customFormat="1" ht="15"/>
    <row r="3450" s="7" customFormat="1" ht="15"/>
    <row r="3451" s="7" customFormat="1" ht="15"/>
    <row r="3452" s="7" customFormat="1" ht="15"/>
    <row r="3453" s="7" customFormat="1" ht="15"/>
    <row r="3454" s="7" customFormat="1" ht="15"/>
    <row r="3455" s="7" customFormat="1" ht="15"/>
    <row r="3456" s="7" customFormat="1" ht="15"/>
    <row r="3457" s="7" customFormat="1" ht="15"/>
    <row r="3458" s="7" customFormat="1" ht="15"/>
    <row r="3459" s="7" customFormat="1" ht="15"/>
    <row r="3460" s="7" customFormat="1" ht="15"/>
    <row r="3461" s="7" customFormat="1" ht="15"/>
    <row r="3462" s="7" customFormat="1" ht="15"/>
    <row r="3463" s="7" customFormat="1" ht="15"/>
    <row r="3464" s="7" customFormat="1" ht="15"/>
    <row r="3465" s="7" customFormat="1" ht="15"/>
    <row r="3466" s="7" customFormat="1" ht="15"/>
    <row r="3467" s="7" customFormat="1" ht="15"/>
    <row r="3468" s="7" customFormat="1" ht="15"/>
    <row r="3469" s="7" customFormat="1" ht="15"/>
    <row r="3470" s="7" customFormat="1" ht="15"/>
    <row r="3471" s="7" customFormat="1" ht="15"/>
    <row r="3472" s="7" customFormat="1" ht="15"/>
    <row r="3473" s="7" customFormat="1" ht="15"/>
    <row r="3474" s="7" customFormat="1" ht="15"/>
    <row r="3475" s="7" customFormat="1" ht="15"/>
    <row r="3476" s="7" customFormat="1" ht="15"/>
    <row r="3477" s="7" customFormat="1" ht="15"/>
    <row r="3478" s="7" customFormat="1" ht="15"/>
    <row r="3479" s="7" customFormat="1" ht="15"/>
    <row r="3480" s="7" customFormat="1" ht="15"/>
    <row r="3481" s="7" customFormat="1" ht="15"/>
    <row r="3482" s="7" customFormat="1" ht="15"/>
    <row r="3483" s="7" customFormat="1" ht="15"/>
    <row r="3484" s="7" customFormat="1" ht="15"/>
    <row r="3485" s="7" customFormat="1" ht="15"/>
    <row r="3486" s="7" customFormat="1" ht="15"/>
    <row r="3487" s="7" customFormat="1" ht="15"/>
    <row r="3488" s="7" customFormat="1" ht="15"/>
    <row r="3489" s="7" customFormat="1" ht="15"/>
    <row r="3490" s="7" customFormat="1" ht="15"/>
    <row r="3491" s="7" customFormat="1" ht="15"/>
    <row r="3492" s="7" customFormat="1" ht="15"/>
    <row r="3493" s="7" customFormat="1" ht="15"/>
    <row r="3494" s="7" customFormat="1" ht="15"/>
    <row r="3495" s="7" customFormat="1" ht="15"/>
    <row r="3496" s="7" customFormat="1" ht="15"/>
    <row r="3497" s="7" customFormat="1" ht="15"/>
    <row r="3498" s="7" customFormat="1" ht="15"/>
    <row r="3499" s="7" customFormat="1" ht="15"/>
    <row r="3500" s="7" customFormat="1" ht="15"/>
    <row r="3501" s="7" customFormat="1" ht="15"/>
    <row r="3502" s="7" customFormat="1" ht="15"/>
    <row r="3503" s="7" customFormat="1" ht="15"/>
    <row r="3504" s="7" customFormat="1" ht="15"/>
    <row r="3505" s="7" customFormat="1" ht="15"/>
    <row r="3506" s="7" customFormat="1" ht="15"/>
    <row r="3507" s="7" customFormat="1" ht="15"/>
    <row r="3508" s="7" customFormat="1" ht="15"/>
    <row r="3509" s="7" customFormat="1" ht="15"/>
    <row r="3510" s="7" customFormat="1" ht="15"/>
    <row r="3511" s="7" customFormat="1" ht="15"/>
    <row r="3512" s="7" customFormat="1" ht="15"/>
    <row r="3513" s="7" customFormat="1" ht="15"/>
    <row r="3514" s="7" customFormat="1" ht="15"/>
    <row r="3515" s="7" customFormat="1" ht="15"/>
    <row r="3516" s="7" customFormat="1" ht="15"/>
    <row r="3517" s="7" customFormat="1" ht="15"/>
    <row r="3518" s="7" customFormat="1" ht="15"/>
    <row r="3519" s="7" customFormat="1" ht="15"/>
    <row r="3520" s="7" customFormat="1" ht="15"/>
    <row r="3521" s="7" customFormat="1" ht="15"/>
    <row r="3522" s="7" customFormat="1" ht="15"/>
    <row r="3523" s="7" customFormat="1" ht="15"/>
    <row r="3524" s="7" customFormat="1" ht="15"/>
    <row r="3525" s="7" customFormat="1" ht="15"/>
    <row r="3526" s="7" customFormat="1" ht="15"/>
    <row r="3527" s="7" customFormat="1" ht="15"/>
    <row r="3528" s="7" customFormat="1" ht="15"/>
    <row r="3529" s="7" customFormat="1" ht="15"/>
    <row r="3530" s="7" customFormat="1" ht="15"/>
    <row r="3531" s="7" customFormat="1" ht="15"/>
    <row r="3532" s="7" customFormat="1" ht="15"/>
    <row r="3533" s="7" customFormat="1" ht="15"/>
    <row r="3534" s="7" customFormat="1" ht="15"/>
    <row r="3535" s="7" customFormat="1" ht="15"/>
    <row r="3536" s="7" customFormat="1" ht="15"/>
    <row r="3537" s="7" customFormat="1" ht="15"/>
    <row r="3538" s="7" customFormat="1" ht="15"/>
    <row r="3539" s="7" customFormat="1" ht="15"/>
    <row r="3540" s="7" customFormat="1" ht="15"/>
    <row r="3541" s="7" customFormat="1" ht="15"/>
    <row r="3542" s="7" customFormat="1" ht="15"/>
    <row r="3543" s="7" customFormat="1" ht="15"/>
    <row r="3544" s="7" customFormat="1" ht="15"/>
    <row r="3545" s="7" customFormat="1" ht="15"/>
    <row r="3546" s="7" customFormat="1" ht="15"/>
    <row r="3547" s="7" customFormat="1" ht="15"/>
    <row r="3548" s="7" customFormat="1" ht="15"/>
    <row r="3549" s="7" customFormat="1" ht="15"/>
    <row r="3550" s="7" customFormat="1" ht="15"/>
    <row r="3551" s="7" customFormat="1" ht="15"/>
    <row r="3552" s="7" customFormat="1" ht="15"/>
    <row r="3553" s="7" customFormat="1" ht="15"/>
    <row r="3554" s="7" customFormat="1" ht="15"/>
    <row r="3555" s="7" customFormat="1" ht="15"/>
    <row r="3556" s="7" customFormat="1" ht="15"/>
    <row r="3557" s="7" customFormat="1" ht="15"/>
    <row r="3558" s="7" customFormat="1" ht="15"/>
    <row r="3559" s="7" customFormat="1" ht="15"/>
    <row r="3560" s="7" customFormat="1" ht="15"/>
    <row r="3561" s="7" customFormat="1" ht="15"/>
    <row r="3562" s="7" customFormat="1" ht="15"/>
    <row r="3563" s="7" customFormat="1" ht="15"/>
    <row r="3564" s="7" customFormat="1" ht="15"/>
    <row r="3565" s="7" customFormat="1" ht="15"/>
    <row r="3566" s="7" customFormat="1" ht="15"/>
    <row r="3567" s="7" customFormat="1" ht="15"/>
    <row r="3568" s="7" customFormat="1" ht="15"/>
    <row r="3569" s="7" customFormat="1" ht="15"/>
    <row r="3570" s="7" customFormat="1" ht="15"/>
    <row r="3571" s="7" customFormat="1" ht="15"/>
    <row r="3572" s="7" customFormat="1" ht="15"/>
    <row r="3573" s="7" customFormat="1" ht="15"/>
    <row r="3574" s="7" customFormat="1" ht="15"/>
    <row r="3575" s="7" customFormat="1" ht="15"/>
    <row r="3576" s="7" customFormat="1" ht="15"/>
    <row r="3577" s="7" customFormat="1" ht="15"/>
    <row r="3578" s="7" customFormat="1" ht="15"/>
    <row r="3579" s="7" customFormat="1" ht="15"/>
    <row r="3580" s="7" customFormat="1" ht="15"/>
    <row r="3581" s="7" customFormat="1" ht="15"/>
    <row r="3582" s="7" customFormat="1" ht="15"/>
    <row r="3583" s="7" customFormat="1" ht="15"/>
    <row r="3584" s="7" customFormat="1" ht="15"/>
    <row r="3585" s="7" customFormat="1" ht="15"/>
    <row r="3586" s="7" customFormat="1" ht="15"/>
    <row r="3587" s="7" customFormat="1" ht="15"/>
    <row r="3588" s="7" customFormat="1" ht="15"/>
    <row r="3589" s="7" customFormat="1" ht="15"/>
    <row r="3590" s="7" customFormat="1" ht="15"/>
    <row r="3591" s="7" customFormat="1" ht="15"/>
    <row r="3592" s="7" customFormat="1" ht="15"/>
    <row r="3593" s="7" customFormat="1" ht="15"/>
    <row r="3594" s="7" customFormat="1" ht="15"/>
    <row r="3595" s="7" customFormat="1" ht="15"/>
    <row r="3596" s="7" customFormat="1" ht="15"/>
    <row r="3597" s="7" customFormat="1" ht="15"/>
    <row r="3598" s="7" customFormat="1" ht="15"/>
    <row r="3599" s="7" customFormat="1" ht="15"/>
    <row r="3600" s="7" customFormat="1" ht="15"/>
    <row r="3601" s="7" customFormat="1" ht="15"/>
    <row r="3602" s="7" customFormat="1" ht="15"/>
    <row r="3603" s="7" customFormat="1" ht="15"/>
    <row r="3604" s="7" customFormat="1" ht="15"/>
    <row r="3605" s="7" customFormat="1" ht="15"/>
    <row r="3606" s="7" customFormat="1" ht="15"/>
    <row r="3607" s="7" customFormat="1" ht="15"/>
    <row r="3608" s="7" customFormat="1" ht="15"/>
    <row r="3609" s="7" customFormat="1" ht="15"/>
    <row r="3610" s="7" customFormat="1" ht="15"/>
    <row r="3611" s="7" customFormat="1" ht="15"/>
    <row r="3612" s="7" customFormat="1" ht="15"/>
    <row r="3613" s="7" customFormat="1" ht="15"/>
    <row r="3614" s="7" customFormat="1" ht="15"/>
    <row r="3615" s="7" customFormat="1" ht="15"/>
    <row r="3616" s="7" customFormat="1" ht="15"/>
    <row r="3617" s="7" customFormat="1" ht="15"/>
    <row r="3618" s="7" customFormat="1" ht="15"/>
    <row r="3619" s="7" customFormat="1" ht="15"/>
    <row r="3620" s="7" customFormat="1" ht="15"/>
    <row r="3621" s="7" customFormat="1" ht="15"/>
    <row r="3622" s="7" customFormat="1" ht="15"/>
    <row r="3623" s="7" customFormat="1" ht="15"/>
    <row r="3624" s="7" customFormat="1" ht="15"/>
    <row r="3625" s="7" customFormat="1" ht="15"/>
    <row r="3626" s="7" customFormat="1" ht="15"/>
    <row r="3627" s="7" customFormat="1" ht="15"/>
    <row r="3628" s="7" customFormat="1" ht="15"/>
    <row r="3629" s="7" customFormat="1" ht="15"/>
    <row r="3630" s="7" customFormat="1" ht="15"/>
    <row r="3631" s="7" customFormat="1" ht="15"/>
    <row r="3632" s="7" customFormat="1" ht="15"/>
    <row r="3633" s="7" customFormat="1" ht="15"/>
    <row r="3634" s="7" customFormat="1" ht="15"/>
    <row r="3635" s="7" customFormat="1" ht="15"/>
    <row r="3636" s="7" customFormat="1" ht="15"/>
    <row r="3637" s="7" customFormat="1" ht="15"/>
    <row r="3638" s="7" customFormat="1" ht="15"/>
    <row r="3639" s="7" customFormat="1" ht="15"/>
    <row r="3640" s="7" customFormat="1" ht="15"/>
    <row r="3641" s="7" customFormat="1" ht="15"/>
    <row r="3642" s="7" customFormat="1" ht="15"/>
    <row r="3643" s="7" customFormat="1" ht="15"/>
    <row r="3644" s="7" customFormat="1" ht="15"/>
    <row r="3645" s="7" customFormat="1" ht="15"/>
    <row r="3646" s="7" customFormat="1" ht="15"/>
    <row r="3647" s="7" customFormat="1" ht="15"/>
    <row r="3648" s="7" customFormat="1" ht="15"/>
    <row r="3649" s="7" customFormat="1" ht="15"/>
    <row r="3650" s="7" customFormat="1" ht="15"/>
    <row r="3651" s="7" customFormat="1" ht="15"/>
    <row r="3652" s="7" customFormat="1" ht="15"/>
    <row r="3653" s="7" customFormat="1" ht="15"/>
    <row r="3654" s="7" customFormat="1" ht="15"/>
    <row r="3655" s="7" customFormat="1" ht="15"/>
    <row r="3656" s="7" customFormat="1" ht="15"/>
    <row r="3657" s="7" customFormat="1" ht="15"/>
    <row r="3658" s="7" customFormat="1" ht="15"/>
    <row r="3659" s="7" customFormat="1" ht="15"/>
    <row r="3660" s="7" customFormat="1" ht="15"/>
    <row r="3661" s="7" customFormat="1" ht="15"/>
    <row r="3662" s="7" customFormat="1" ht="15"/>
    <row r="3663" s="7" customFormat="1" ht="15"/>
    <row r="3664" s="7" customFormat="1" ht="15"/>
    <row r="3665" s="7" customFormat="1" ht="15"/>
    <row r="3666" s="7" customFormat="1" ht="15"/>
    <row r="3667" s="7" customFormat="1" ht="15"/>
    <row r="3668" s="7" customFormat="1" ht="15"/>
    <row r="3669" s="7" customFormat="1" ht="15"/>
    <row r="3670" s="7" customFormat="1" ht="15"/>
    <row r="3671" s="7" customFormat="1" ht="15"/>
    <row r="3672" s="7" customFormat="1" ht="15"/>
    <row r="3673" s="7" customFormat="1" ht="15"/>
    <row r="3674" s="7" customFormat="1" ht="15"/>
    <row r="3675" s="7" customFormat="1" ht="15"/>
    <row r="3676" s="7" customFormat="1" ht="15"/>
    <row r="3677" s="7" customFormat="1" ht="15"/>
    <row r="3678" s="7" customFormat="1" ht="15"/>
    <row r="3679" s="7" customFormat="1" ht="15"/>
    <row r="3680" s="7" customFormat="1" ht="15"/>
    <row r="3681" s="7" customFormat="1" ht="15"/>
    <row r="3682" s="7" customFormat="1" ht="15"/>
    <row r="3683" s="7" customFormat="1" ht="15"/>
    <row r="3684" s="7" customFormat="1" ht="15"/>
    <row r="3685" s="7" customFormat="1" ht="15"/>
    <row r="3686" s="7" customFormat="1" ht="15"/>
    <row r="3687" s="7" customFormat="1" ht="15"/>
    <row r="3688" s="7" customFormat="1" ht="15"/>
    <row r="3689" s="7" customFormat="1" ht="15"/>
    <row r="3690" s="7" customFormat="1" ht="15"/>
    <row r="3691" s="7" customFormat="1" ht="15"/>
    <row r="3692" s="7" customFormat="1" ht="15"/>
    <row r="3693" s="7" customFormat="1" ht="15"/>
    <row r="3694" s="7" customFormat="1" ht="15"/>
    <row r="3695" s="7" customFormat="1" ht="15"/>
    <row r="3696" s="7" customFormat="1" ht="15"/>
    <row r="3697" s="7" customFormat="1" ht="15"/>
    <row r="3698" s="7" customFormat="1" ht="15"/>
    <row r="3699" s="7" customFormat="1" ht="15"/>
    <row r="3700" s="7" customFormat="1" ht="15"/>
    <row r="3701" s="7" customFormat="1" ht="15"/>
    <row r="3702" s="7" customFormat="1" ht="15"/>
    <row r="3703" s="7" customFormat="1" ht="15"/>
    <row r="3704" s="7" customFormat="1" ht="15"/>
    <row r="3705" s="7" customFormat="1" ht="15"/>
    <row r="3706" s="7" customFormat="1" ht="15"/>
    <row r="3707" s="7" customFormat="1" ht="15"/>
    <row r="3708" s="7" customFormat="1" ht="15"/>
    <row r="3709" s="7" customFormat="1" ht="15"/>
    <row r="3710" s="7" customFormat="1" ht="15"/>
    <row r="3711" s="7" customFormat="1" ht="15"/>
    <row r="3712" s="7" customFormat="1" ht="15"/>
    <row r="3713" s="7" customFormat="1" ht="15"/>
    <row r="3714" s="7" customFormat="1" ht="15"/>
    <row r="3715" s="7" customFormat="1" ht="15"/>
    <row r="3716" s="7" customFormat="1" ht="15"/>
    <row r="3717" s="7" customFormat="1" ht="15"/>
    <row r="3718" s="7" customFormat="1" ht="15"/>
    <row r="3719" s="7" customFormat="1" ht="15"/>
    <row r="3720" s="7" customFormat="1" ht="15"/>
    <row r="3721" s="7" customFormat="1" ht="15"/>
    <row r="3722" s="7" customFormat="1" ht="15"/>
    <row r="3723" s="7" customFormat="1" ht="15"/>
    <row r="3724" s="7" customFormat="1" ht="15"/>
    <row r="3725" s="7" customFormat="1" ht="15"/>
    <row r="3726" s="7" customFormat="1" ht="15"/>
    <row r="3727" s="7" customFormat="1" ht="15"/>
    <row r="3728" s="7" customFormat="1" ht="15"/>
    <row r="3729" s="7" customFormat="1" ht="15"/>
    <row r="3730" s="7" customFormat="1" ht="15"/>
    <row r="3731" s="7" customFormat="1" ht="15"/>
    <row r="3732" s="7" customFormat="1" ht="15"/>
    <row r="3733" s="7" customFormat="1" ht="15"/>
    <row r="3734" s="7" customFormat="1" ht="15"/>
    <row r="3735" s="7" customFormat="1" ht="15"/>
    <row r="3736" s="7" customFormat="1" ht="15"/>
    <row r="3737" s="7" customFormat="1" ht="15"/>
    <row r="3738" s="7" customFormat="1" ht="15"/>
    <row r="3739" s="7" customFormat="1" ht="15"/>
    <row r="3740" s="7" customFormat="1" ht="15"/>
    <row r="3741" s="7" customFormat="1" ht="15"/>
    <row r="3742" s="7" customFormat="1" ht="15"/>
    <row r="3743" s="7" customFormat="1" ht="15"/>
    <row r="3744" s="7" customFormat="1" ht="15"/>
    <row r="3745" s="7" customFormat="1" ht="15"/>
    <row r="3746" s="7" customFormat="1" ht="15"/>
    <row r="3747" s="7" customFormat="1" ht="15"/>
    <row r="3748" s="7" customFormat="1" ht="15"/>
    <row r="3749" s="7" customFormat="1" ht="15"/>
    <row r="3750" s="7" customFormat="1" ht="15"/>
    <row r="3751" s="7" customFormat="1" ht="15"/>
    <row r="3752" s="7" customFormat="1" ht="15"/>
    <row r="3753" s="7" customFormat="1" ht="15"/>
    <row r="3754" s="7" customFormat="1" ht="15"/>
    <row r="3755" s="7" customFormat="1" ht="15"/>
    <row r="3756" s="7" customFormat="1" ht="15"/>
    <row r="3757" s="7" customFormat="1" ht="15"/>
    <row r="3758" s="7" customFormat="1" ht="15"/>
    <row r="3759" s="7" customFormat="1" ht="15"/>
    <row r="3760" s="7" customFormat="1" ht="15"/>
    <row r="3761" s="7" customFormat="1" ht="15"/>
    <row r="3762" s="7" customFormat="1" ht="15"/>
    <row r="3763" s="7" customFormat="1" ht="15"/>
    <row r="3764" s="7" customFormat="1" ht="15"/>
    <row r="3765" s="7" customFormat="1" ht="15"/>
    <row r="3766" s="7" customFormat="1" ht="15"/>
    <row r="3767" s="7" customFormat="1" ht="15"/>
    <row r="3768" s="7" customFormat="1" ht="15"/>
    <row r="3769" s="7" customFormat="1" ht="15"/>
    <row r="3770" s="7" customFormat="1" ht="15"/>
    <row r="3771" s="7" customFormat="1" ht="15"/>
    <row r="3772" s="7" customFormat="1" ht="15"/>
    <row r="3773" s="7" customFormat="1" ht="15"/>
    <row r="3774" s="7" customFormat="1" ht="15"/>
    <row r="3775" s="7" customFormat="1" ht="15"/>
    <row r="3776" s="7" customFormat="1" ht="15"/>
    <row r="3777" s="7" customFormat="1" ht="15"/>
    <row r="3778" s="7" customFormat="1" ht="15"/>
    <row r="3779" s="7" customFormat="1" ht="15"/>
    <row r="3780" s="7" customFormat="1" ht="15"/>
    <row r="3781" s="7" customFormat="1" ht="15"/>
    <row r="3782" s="7" customFormat="1" ht="15"/>
    <row r="3783" s="7" customFormat="1" ht="15"/>
    <row r="3784" s="7" customFormat="1" ht="15"/>
    <row r="3785" s="7" customFormat="1" ht="15"/>
    <row r="3786" s="7" customFormat="1" ht="15"/>
    <row r="3787" s="7" customFormat="1" ht="15"/>
    <row r="3788" s="7" customFormat="1" ht="15"/>
    <row r="3789" s="7" customFormat="1" ht="15"/>
    <row r="3790" s="7" customFormat="1" ht="15"/>
    <row r="3791" s="7" customFormat="1" ht="15"/>
    <row r="3792" s="7" customFormat="1" ht="15"/>
    <row r="3793" s="7" customFormat="1" ht="15"/>
    <row r="3794" s="7" customFormat="1" ht="15"/>
    <row r="3795" s="7" customFormat="1" ht="15"/>
    <row r="3796" s="7" customFormat="1" ht="15"/>
    <row r="3797" s="7" customFormat="1" ht="15"/>
    <row r="3798" s="7" customFormat="1" ht="15"/>
    <row r="3799" s="7" customFormat="1" ht="15"/>
    <row r="3800" s="7" customFormat="1" ht="15"/>
    <row r="3801" s="7" customFormat="1" ht="15"/>
    <row r="3802" s="7" customFormat="1" ht="15"/>
    <row r="3803" s="7" customFormat="1" ht="15"/>
    <row r="3804" s="7" customFormat="1" ht="15"/>
    <row r="3805" s="7" customFormat="1" ht="15"/>
    <row r="3806" s="7" customFormat="1" ht="15"/>
    <row r="3807" s="7" customFormat="1" ht="15"/>
    <row r="3808" s="7" customFormat="1" ht="15"/>
    <row r="3809" s="7" customFormat="1" ht="15"/>
    <row r="3810" s="7" customFormat="1" ht="15"/>
    <row r="3811" s="7" customFormat="1" ht="15"/>
    <row r="3812" s="7" customFormat="1" ht="15"/>
    <row r="3813" s="7" customFormat="1" ht="15"/>
    <row r="3814" s="7" customFormat="1" ht="15"/>
    <row r="3815" s="7" customFormat="1" ht="15"/>
    <row r="3816" s="7" customFormat="1" ht="15"/>
    <row r="3817" s="7" customFormat="1" ht="15"/>
    <row r="3818" s="7" customFormat="1" ht="15"/>
    <row r="3819" s="7" customFormat="1" ht="15"/>
    <row r="3820" s="7" customFormat="1" ht="15"/>
    <row r="3821" s="7" customFormat="1" ht="15"/>
    <row r="3822" s="7" customFormat="1" ht="15"/>
    <row r="3823" s="7" customFormat="1" ht="15"/>
    <row r="3824" s="7" customFormat="1" ht="15"/>
    <row r="3825" s="7" customFormat="1" ht="15"/>
    <row r="3826" s="7" customFormat="1" ht="15"/>
    <row r="3827" s="7" customFormat="1" ht="15"/>
    <row r="3828" s="7" customFormat="1" ht="15"/>
    <row r="3829" s="7" customFormat="1" ht="15"/>
    <row r="3830" s="7" customFormat="1" ht="15"/>
    <row r="3831" s="7" customFormat="1" ht="15"/>
    <row r="3832" s="7" customFormat="1" ht="15"/>
    <row r="3833" s="7" customFormat="1" ht="15"/>
    <row r="3834" s="7" customFormat="1" ht="15"/>
    <row r="3835" s="7" customFormat="1" ht="15"/>
    <row r="3836" s="7" customFormat="1" ht="15"/>
    <row r="3837" s="7" customFormat="1" ht="15"/>
    <row r="3838" s="7" customFormat="1" ht="15"/>
    <row r="3839" s="7" customFormat="1" ht="15"/>
    <row r="3840" s="7" customFormat="1" ht="15"/>
    <row r="3841" s="7" customFormat="1" ht="15"/>
    <row r="3842" s="7" customFormat="1" ht="15"/>
    <row r="3843" s="7" customFormat="1" ht="15"/>
    <row r="3844" s="7" customFormat="1" ht="15"/>
    <row r="3845" s="7" customFormat="1" ht="15"/>
    <row r="3846" s="7" customFormat="1" ht="15"/>
    <row r="3847" s="7" customFormat="1" ht="15"/>
    <row r="3848" s="7" customFormat="1" ht="15"/>
    <row r="3849" s="7" customFormat="1" ht="15"/>
    <row r="3850" s="7" customFormat="1" ht="15"/>
    <row r="3851" s="7" customFormat="1" ht="15"/>
    <row r="3852" s="7" customFormat="1" ht="15"/>
    <row r="3853" s="7" customFormat="1" ht="15"/>
    <row r="3854" s="7" customFormat="1" ht="15"/>
    <row r="3855" s="7" customFormat="1" ht="15"/>
    <row r="3856" s="7" customFormat="1" ht="15"/>
    <row r="3857" s="7" customFormat="1" ht="15"/>
    <row r="3858" s="7" customFormat="1" ht="15"/>
    <row r="3859" s="7" customFormat="1" ht="15"/>
    <row r="3860" s="7" customFormat="1" ht="15"/>
    <row r="3861" s="7" customFormat="1" ht="15"/>
    <row r="3862" s="7" customFormat="1" ht="15"/>
    <row r="3863" s="7" customFormat="1" ht="15"/>
    <row r="3864" s="7" customFormat="1" ht="15"/>
    <row r="3865" s="7" customFormat="1" ht="15"/>
    <row r="3866" s="7" customFormat="1" ht="15"/>
    <row r="3867" s="7" customFormat="1" ht="15"/>
    <row r="3868" s="7" customFormat="1" ht="15"/>
    <row r="3869" s="7" customFormat="1" ht="15"/>
    <row r="3870" s="7" customFormat="1" ht="15"/>
    <row r="3871" s="7" customFormat="1" ht="15"/>
    <row r="3872" s="7" customFormat="1" ht="15"/>
    <row r="3873" s="7" customFormat="1" ht="15"/>
    <row r="3874" s="7" customFormat="1" ht="15"/>
    <row r="3875" s="7" customFormat="1" ht="15"/>
    <row r="3876" s="7" customFormat="1" ht="15"/>
    <row r="3877" s="7" customFormat="1" ht="15"/>
    <row r="3878" s="7" customFormat="1" ht="15"/>
    <row r="3879" s="7" customFormat="1" ht="15"/>
    <row r="3880" s="7" customFormat="1" ht="15"/>
    <row r="3881" s="7" customFormat="1" ht="15"/>
    <row r="3882" s="7" customFormat="1" ht="15"/>
    <row r="3883" s="7" customFormat="1" ht="15"/>
    <row r="3884" s="7" customFormat="1" ht="15"/>
    <row r="3885" s="7" customFormat="1" ht="15"/>
    <row r="3886" s="7" customFormat="1" ht="15"/>
    <row r="3887" s="7" customFormat="1" ht="15"/>
    <row r="3888" s="7" customFormat="1" ht="15"/>
    <row r="3889" s="7" customFormat="1" ht="15"/>
    <row r="3890" s="7" customFormat="1" ht="15"/>
    <row r="3891" s="7" customFormat="1" ht="15"/>
    <row r="3892" s="7" customFormat="1" ht="15"/>
    <row r="3893" s="7" customFormat="1" ht="15"/>
    <row r="3894" s="7" customFormat="1" ht="15"/>
    <row r="3895" s="7" customFormat="1" ht="15"/>
    <row r="3896" s="7" customFormat="1" ht="15"/>
    <row r="3897" s="7" customFormat="1" ht="15"/>
    <row r="3898" s="7" customFormat="1" ht="15"/>
    <row r="3899" s="7" customFormat="1" ht="15"/>
    <row r="3900" s="7" customFormat="1" ht="15"/>
    <row r="3901" s="7" customFormat="1" ht="15"/>
    <row r="3902" s="7" customFormat="1" ht="15"/>
    <row r="3903" s="7" customFormat="1" ht="15"/>
    <row r="3904" s="7" customFormat="1" ht="15"/>
    <row r="3905" s="7" customFormat="1" ht="15"/>
    <row r="3906" s="7" customFormat="1" ht="15"/>
    <row r="3907" s="7" customFormat="1" ht="15"/>
    <row r="3908" s="7" customFormat="1" ht="15"/>
    <row r="3909" s="7" customFormat="1" ht="15"/>
    <row r="3910" s="7" customFormat="1" ht="15"/>
    <row r="3911" s="7" customFormat="1" ht="15"/>
    <row r="3912" s="7" customFormat="1" ht="15"/>
    <row r="3913" s="7" customFormat="1" ht="15"/>
    <row r="3914" s="7" customFormat="1" ht="15"/>
    <row r="3915" s="7" customFormat="1" ht="15"/>
    <row r="3916" s="7" customFormat="1" ht="15"/>
    <row r="3917" s="7" customFormat="1" ht="15"/>
    <row r="3918" s="7" customFormat="1" ht="15"/>
    <row r="3919" s="7" customFormat="1" ht="15"/>
    <row r="3920" s="7" customFormat="1" ht="15"/>
    <row r="3921" s="7" customFormat="1" ht="15"/>
    <row r="3922" s="7" customFormat="1" ht="15"/>
    <row r="3923" s="7" customFormat="1" ht="15"/>
    <row r="3924" s="7" customFormat="1" ht="15"/>
    <row r="3925" s="7" customFormat="1" ht="15"/>
    <row r="3926" s="7" customFormat="1" ht="15"/>
    <row r="3927" s="7" customFormat="1" ht="15"/>
    <row r="3928" s="7" customFormat="1" ht="15"/>
    <row r="3929" s="7" customFormat="1" ht="15"/>
    <row r="3930" s="7" customFormat="1" ht="15"/>
    <row r="3931" s="7" customFormat="1" ht="15"/>
    <row r="3932" s="7" customFormat="1" ht="15"/>
    <row r="3933" s="7" customFormat="1" ht="15"/>
    <row r="3934" s="7" customFormat="1" ht="15"/>
    <row r="3935" s="7" customFormat="1" ht="15"/>
    <row r="3936" s="7" customFormat="1" ht="15"/>
    <row r="3937" s="7" customFormat="1" ht="15"/>
    <row r="3938" s="7" customFormat="1" ht="15"/>
    <row r="3939" s="7" customFormat="1" ht="15"/>
    <row r="3940" s="7" customFormat="1" ht="15"/>
    <row r="3941" s="7" customFormat="1" ht="15"/>
    <row r="3942" s="7" customFormat="1" ht="15"/>
    <row r="3943" s="7" customFormat="1" ht="15"/>
    <row r="3944" s="7" customFormat="1" ht="15"/>
    <row r="3945" s="7" customFormat="1" ht="15"/>
    <row r="3946" s="7" customFormat="1" ht="15"/>
    <row r="3947" s="7" customFormat="1" ht="15"/>
    <row r="3948" s="7" customFormat="1" ht="15"/>
    <row r="3949" s="7" customFormat="1" ht="15"/>
    <row r="3950" s="7" customFormat="1" ht="15"/>
    <row r="3951" s="7" customFormat="1" ht="15"/>
    <row r="3952" s="7" customFormat="1" ht="15"/>
    <row r="3953" s="7" customFormat="1" ht="15"/>
    <row r="3954" s="7" customFormat="1" ht="15"/>
    <row r="3955" s="7" customFormat="1" ht="15"/>
    <row r="3956" s="7" customFormat="1" ht="15"/>
    <row r="3957" s="7" customFormat="1" ht="15"/>
    <row r="3958" s="7" customFormat="1" ht="15"/>
    <row r="3959" s="7" customFormat="1" ht="15"/>
    <row r="3960" s="7" customFormat="1" ht="15"/>
    <row r="3961" s="7" customFormat="1" ht="15"/>
    <row r="3962" s="7" customFormat="1" ht="15"/>
    <row r="3963" s="7" customFormat="1" ht="15"/>
    <row r="3964" s="7" customFormat="1" ht="15"/>
    <row r="3965" s="7" customFormat="1" ht="15"/>
    <row r="3966" s="7" customFormat="1" ht="15"/>
    <row r="3967" s="7" customFormat="1" ht="15"/>
    <row r="3968" s="7" customFormat="1" ht="15"/>
    <row r="3969" s="7" customFormat="1" ht="15"/>
    <row r="3970" s="7" customFormat="1" ht="15"/>
    <row r="3971" s="7" customFormat="1" ht="15"/>
    <row r="3972" s="7" customFormat="1" ht="15"/>
    <row r="3973" s="7" customFormat="1" ht="15"/>
    <row r="3974" s="7" customFormat="1" ht="15"/>
    <row r="3975" s="7" customFormat="1" ht="15"/>
    <row r="3976" s="7" customFormat="1" ht="15"/>
    <row r="3977" s="7" customFormat="1" ht="15"/>
    <row r="3978" s="7" customFormat="1" ht="15"/>
    <row r="3979" s="7" customFormat="1" ht="15"/>
    <row r="3980" s="7" customFormat="1" ht="15"/>
    <row r="3981" s="7" customFormat="1" ht="15"/>
    <row r="3982" s="7" customFormat="1" ht="15"/>
    <row r="3983" s="7" customFormat="1" ht="15"/>
    <row r="3984" s="7" customFormat="1" ht="15"/>
    <row r="3985" s="7" customFormat="1" ht="15"/>
    <row r="3986" s="7" customFormat="1" ht="15"/>
    <row r="3987" s="7" customFormat="1" ht="15"/>
    <row r="3988" s="7" customFormat="1" ht="15"/>
    <row r="3989" s="7" customFormat="1" ht="15"/>
    <row r="3990" s="7" customFormat="1" ht="15"/>
    <row r="3991" s="7" customFormat="1" ht="15"/>
    <row r="3992" s="7" customFormat="1" ht="15"/>
    <row r="3993" s="7" customFormat="1" ht="15"/>
    <row r="3994" s="7" customFormat="1" ht="15"/>
    <row r="3995" s="7" customFormat="1" ht="15"/>
    <row r="3996" s="7" customFormat="1" ht="15"/>
    <row r="3997" s="7" customFormat="1" ht="15"/>
    <row r="3998" s="7" customFormat="1" ht="15"/>
    <row r="3999" s="7" customFormat="1" ht="15"/>
    <row r="4000" s="7" customFormat="1" ht="15"/>
    <row r="4001" s="7" customFormat="1" ht="15"/>
    <row r="4002" s="7" customFormat="1" ht="15"/>
    <row r="4003" s="7" customFormat="1" ht="15"/>
    <row r="4004" s="7" customFormat="1" ht="15"/>
    <row r="4005" s="7" customFormat="1" ht="15"/>
    <row r="4006" s="7" customFormat="1" ht="15"/>
    <row r="4007" s="7" customFormat="1" ht="15"/>
    <row r="4008" s="7" customFormat="1" ht="15"/>
    <row r="4009" s="7" customFormat="1" ht="15"/>
    <row r="4010" s="7" customFormat="1" ht="15"/>
    <row r="4011" s="7" customFormat="1" ht="15"/>
    <row r="4012" s="7" customFormat="1" ht="15"/>
    <row r="4013" s="7" customFormat="1" ht="15"/>
    <row r="4014" s="7" customFormat="1" ht="15"/>
    <row r="4015" s="7" customFormat="1" ht="15"/>
    <row r="4016" s="7" customFormat="1" ht="15"/>
    <row r="4017" s="7" customFormat="1" ht="15"/>
    <row r="4018" s="7" customFormat="1" ht="15"/>
    <row r="4019" s="7" customFormat="1" ht="15"/>
    <row r="4020" s="7" customFormat="1" ht="15"/>
    <row r="4021" s="7" customFormat="1" ht="15"/>
    <row r="4022" s="7" customFormat="1" ht="15"/>
    <row r="4023" s="7" customFormat="1" ht="15"/>
    <row r="4024" s="7" customFormat="1" ht="15"/>
    <row r="4025" s="7" customFormat="1" ht="15"/>
    <row r="4026" s="7" customFormat="1" ht="15"/>
    <row r="4027" s="7" customFormat="1" ht="15"/>
    <row r="4028" s="7" customFormat="1" ht="15"/>
    <row r="4029" s="7" customFormat="1" ht="15"/>
    <row r="4030" s="7" customFormat="1" ht="15"/>
    <row r="4031" s="7" customFormat="1" ht="15"/>
  </sheetData>
  <sheetProtection/>
  <mergeCells count="726">
    <mergeCell ref="BT94:BU94"/>
    <mergeCell ref="BN93:BS93"/>
    <mergeCell ref="BT93:BU93"/>
    <mergeCell ref="U94:AA94"/>
    <mergeCell ref="AB94:AH94"/>
    <mergeCell ref="AI94:AM94"/>
    <mergeCell ref="AN94:AT94"/>
    <mergeCell ref="AU94:BA94"/>
    <mergeCell ref="BB94:BF94"/>
    <mergeCell ref="BG94:BM94"/>
    <mergeCell ref="BN94:BS94"/>
    <mergeCell ref="A92:B92"/>
    <mergeCell ref="A93:B93"/>
    <mergeCell ref="A94:B94"/>
    <mergeCell ref="U93:AA93"/>
    <mergeCell ref="AB93:AH93"/>
    <mergeCell ref="AI93:AM93"/>
    <mergeCell ref="BG90:BM90"/>
    <mergeCell ref="BN90:BS90"/>
    <mergeCell ref="BT90:BU90"/>
    <mergeCell ref="C93:T93"/>
    <mergeCell ref="C94:T94"/>
    <mergeCell ref="C92:BU92"/>
    <mergeCell ref="AN93:AT93"/>
    <mergeCell ref="AU93:BA93"/>
    <mergeCell ref="BB93:BF93"/>
    <mergeCell ref="BG93:BM93"/>
    <mergeCell ref="BB89:BF89"/>
    <mergeCell ref="BG89:BM89"/>
    <mergeCell ref="BN89:BS89"/>
    <mergeCell ref="BT89:BU89"/>
    <mergeCell ref="U90:AA90"/>
    <mergeCell ref="AB90:AH90"/>
    <mergeCell ref="AI90:AM90"/>
    <mergeCell ref="AN90:AT90"/>
    <mergeCell ref="AU90:BA90"/>
    <mergeCell ref="BB90:BF90"/>
    <mergeCell ref="C88:BU88"/>
    <mergeCell ref="C89:T89"/>
    <mergeCell ref="C90:T90"/>
    <mergeCell ref="A89:B89"/>
    <mergeCell ref="A90:B90"/>
    <mergeCell ref="U89:AA89"/>
    <mergeCell ref="AB89:AH89"/>
    <mergeCell ref="AI89:AM89"/>
    <mergeCell ref="AN89:AT89"/>
    <mergeCell ref="AU89:BA89"/>
    <mergeCell ref="C60:BU60"/>
    <mergeCell ref="C86:BU86"/>
    <mergeCell ref="C82:BU82"/>
    <mergeCell ref="BT80:BU80"/>
    <mergeCell ref="AN83:AT83"/>
    <mergeCell ref="A82:B82"/>
    <mergeCell ref="AI81:AM81"/>
    <mergeCell ref="AU83:BA83"/>
    <mergeCell ref="BB83:BF83"/>
    <mergeCell ref="BG83:BM83"/>
    <mergeCell ref="BG87:BM87"/>
    <mergeCell ref="BN87:BS87"/>
    <mergeCell ref="BT87:BU87"/>
    <mergeCell ref="A88:B88"/>
    <mergeCell ref="A87:B87"/>
    <mergeCell ref="C87:T87"/>
    <mergeCell ref="U87:AA87"/>
    <mergeCell ref="AB87:AH87"/>
    <mergeCell ref="AI87:AM87"/>
    <mergeCell ref="AN87:AT87"/>
    <mergeCell ref="AU87:BA87"/>
    <mergeCell ref="BB87:BF87"/>
    <mergeCell ref="BT85:BU85"/>
    <mergeCell ref="A86:B86"/>
    <mergeCell ref="AI85:AM85"/>
    <mergeCell ref="AN85:AT85"/>
    <mergeCell ref="AU85:BA85"/>
    <mergeCell ref="BB85:BF85"/>
    <mergeCell ref="BG85:BM85"/>
    <mergeCell ref="BN85:BS85"/>
    <mergeCell ref="BN83:BS83"/>
    <mergeCell ref="BT83:BU83"/>
    <mergeCell ref="A83:B83"/>
    <mergeCell ref="C83:T83"/>
    <mergeCell ref="U83:AA83"/>
    <mergeCell ref="AB83:AH83"/>
    <mergeCell ref="AI83:AM83"/>
    <mergeCell ref="A131:B131"/>
    <mergeCell ref="U126:AM126"/>
    <mergeCell ref="W128:AM128"/>
    <mergeCell ref="AI118:AM118"/>
    <mergeCell ref="A117:B117"/>
    <mergeCell ref="A85:B85"/>
    <mergeCell ref="C85:T85"/>
    <mergeCell ref="U85:AA85"/>
    <mergeCell ref="AB85:AH85"/>
    <mergeCell ref="U125:AM125"/>
    <mergeCell ref="A125:B125"/>
    <mergeCell ref="F125:T125"/>
    <mergeCell ref="A120:B120"/>
    <mergeCell ref="F120:AM120"/>
    <mergeCell ref="A124:B124"/>
    <mergeCell ref="BN131:BS131"/>
    <mergeCell ref="BN129:BS129"/>
    <mergeCell ref="BB128:BF128"/>
    <mergeCell ref="BG128:BM128"/>
    <mergeCell ref="BN128:BS128"/>
    <mergeCell ref="BT131:BU131"/>
    <mergeCell ref="BN130:BS130"/>
    <mergeCell ref="BT130:BU130"/>
    <mergeCell ref="C131:T131"/>
    <mergeCell ref="U131:AA131"/>
    <mergeCell ref="AB131:AH131"/>
    <mergeCell ref="AI131:AT131"/>
    <mergeCell ref="AU131:BA131"/>
    <mergeCell ref="BB131:BF131"/>
    <mergeCell ref="BG131:BM131"/>
    <mergeCell ref="BT129:BU129"/>
    <mergeCell ref="A130:B130"/>
    <mergeCell ref="U130:AA130"/>
    <mergeCell ref="AB130:AH130"/>
    <mergeCell ref="AI130:AM130"/>
    <mergeCell ref="AN130:AT130"/>
    <mergeCell ref="AU130:BA130"/>
    <mergeCell ref="BB130:BF130"/>
    <mergeCell ref="BG130:BM130"/>
    <mergeCell ref="BT128:BU128"/>
    <mergeCell ref="A129:B129"/>
    <mergeCell ref="F129:AM129"/>
    <mergeCell ref="AN129:AT129"/>
    <mergeCell ref="AU129:BA129"/>
    <mergeCell ref="BB129:BF129"/>
    <mergeCell ref="BG129:BM129"/>
    <mergeCell ref="A128:B128"/>
    <mergeCell ref="F128:V128"/>
    <mergeCell ref="AN128:AT128"/>
    <mergeCell ref="AU128:BA128"/>
    <mergeCell ref="BT126:BU126"/>
    <mergeCell ref="A127:B127"/>
    <mergeCell ref="F127:AM127"/>
    <mergeCell ref="AN127:AT127"/>
    <mergeCell ref="AU127:BA127"/>
    <mergeCell ref="BB127:BF127"/>
    <mergeCell ref="BG127:BM127"/>
    <mergeCell ref="BN127:BS127"/>
    <mergeCell ref="BT127:BU127"/>
    <mergeCell ref="BG125:BM125"/>
    <mergeCell ref="BN125:BS125"/>
    <mergeCell ref="BT125:BU125"/>
    <mergeCell ref="BN126:BS126"/>
    <mergeCell ref="A126:B126"/>
    <mergeCell ref="F126:T126"/>
    <mergeCell ref="AN126:AT126"/>
    <mergeCell ref="AU126:BA126"/>
    <mergeCell ref="BB126:BF126"/>
    <mergeCell ref="BG126:BM126"/>
    <mergeCell ref="BN124:BS124"/>
    <mergeCell ref="BT124:BU124"/>
    <mergeCell ref="U123:AM123"/>
    <mergeCell ref="AN125:AT125"/>
    <mergeCell ref="AU125:BA125"/>
    <mergeCell ref="BB125:BF125"/>
    <mergeCell ref="F124:AM124"/>
    <mergeCell ref="AN124:AT124"/>
    <mergeCell ref="AU124:BA124"/>
    <mergeCell ref="BB124:BF124"/>
    <mergeCell ref="BG124:BM124"/>
    <mergeCell ref="BN122:BS122"/>
    <mergeCell ref="BT122:BU122"/>
    <mergeCell ref="A123:B123"/>
    <mergeCell ref="H123:T123"/>
    <mergeCell ref="AN123:AT123"/>
    <mergeCell ref="AU123:BA123"/>
    <mergeCell ref="BB123:BF123"/>
    <mergeCell ref="BG123:BM123"/>
    <mergeCell ref="BN123:BS123"/>
    <mergeCell ref="BT123:BU123"/>
    <mergeCell ref="BT121:BU121"/>
    <mergeCell ref="A122:B122"/>
    <mergeCell ref="H122:T122"/>
    <mergeCell ref="U122:AA122"/>
    <mergeCell ref="AB122:AH122"/>
    <mergeCell ref="AI122:AM122"/>
    <mergeCell ref="AN122:AT122"/>
    <mergeCell ref="AU122:BA122"/>
    <mergeCell ref="BB122:BF122"/>
    <mergeCell ref="BG122:BM122"/>
    <mergeCell ref="BT120:BU120"/>
    <mergeCell ref="A121:B121"/>
    <mergeCell ref="U121:AA121"/>
    <mergeCell ref="AB121:AH121"/>
    <mergeCell ref="AI121:AM121"/>
    <mergeCell ref="AN121:AT121"/>
    <mergeCell ref="AU121:BA121"/>
    <mergeCell ref="BB121:BF121"/>
    <mergeCell ref="BG121:BM121"/>
    <mergeCell ref="BN121:BS121"/>
    <mergeCell ref="AN120:AT120"/>
    <mergeCell ref="AU120:BA120"/>
    <mergeCell ref="BB120:BF120"/>
    <mergeCell ref="BG120:BM120"/>
    <mergeCell ref="BG118:BM118"/>
    <mergeCell ref="BN118:BS118"/>
    <mergeCell ref="AN118:AT118"/>
    <mergeCell ref="AU118:BA118"/>
    <mergeCell ref="BB118:BF118"/>
    <mergeCell ref="BN120:BS120"/>
    <mergeCell ref="BT118:BU118"/>
    <mergeCell ref="A119:B119"/>
    <mergeCell ref="F119:G119"/>
    <mergeCell ref="H119:BU119"/>
    <mergeCell ref="BN117:BS117"/>
    <mergeCell ref="BT117:BU117"/>
    <mergeCell ref="A118:B118"/>
    <mergeCell ref="C118:T118"/>
    <mergeCell ref="U118:AA118"/>
    <mergeCell ref="AB118:AH118"/>
    <mergeCell ref="F117:AM117"/>
    <mergeCell ref="AN117:AT117"/>
    <mergeCell ref="AU117:BA117"/>
    <mergeCell ref="BB117:BF117"/>
    <mergeCell ref="BG117:BM117"/>
    <mergeCell ref="A116:B116"/>
    <mergeCell ref="C116:E116"/>
    <mergeCell ref="F116:G116"/>
    <mergeCell ref="H116:BU116"/>
    <mergeCell ref="BT81:BU81"/>
    <mergeCell ref="A81:B81"/>
    <mergeCell ref="C81:T81"/>
    <mergeCell ref="U81:AA81"/>
    <mergeCell ref="AB81:AH81"/>
    <mergeCell ref="F96:G96"/>
    <mergeCell ref="BB78:BF78"/>
    <mergeCell ref="AU81:BA81"/>
    <mergeCell ref="BB81:BF81"/>
    <mergeCell ref="BG78:BM78"/>
    <mergeCell ref="BN78:BS78"/>
    <mergeCell ref="AN80:AT80"/>
    <mergeCell ref="AN81:AT81"/>
    <mergeCell ref="BG81:BM81"/>
    <mergeCell ref="BN81:BS81"/>
    <mergeCell ref="BT78:BU78"/>
    <mergeCell ref="AU80:BA80"/>
    <mergeCell ref="BB80:BF80"/>
    <mergeCell ref="BG80:BM80"/>
    <mergeCell ref="BN80:BS80"/>
    <mergeCell ref="A80:B80"/>
    <mergeCell ref="C80:T80"/>
    <mergeCell ref="U80:AA80"/>
    <mergeCell ref="AB80:AH80"/>
    <mergeCell ref="AI80:AM80"/>
    <mergeCell ref="BG77:BM77"/>
    <mergeCell ref="BN77:BS77"/>
    <mergeCell ref="BT77:BU77"/>
    <mergeCell ref="A78:B78"/>
    <mergeCell ref="C78:T78"/>
    <mergeCell ref="U78:AA78"/>
    <mergeCell ref="AB78:AH78"/>
    <mergeCell ref="AI78:AM78"/>
    <mergeCell ref="AN78:AT78"/>
    <mergeCell ref="AU78:BA78"/>
    <mergeCell ref="U77:AA77"/>
    <mergeCell ref="AB77:AH77"/>
    <mergeCell ref="AI77:AM77"/>
    <mergeCell ref="AN77:AT77"/>
    <mergeCell ref="AU77:BA77"/>
    <mergeCell ref="BB77:BF77"/>
    <mergeCell ref="AU75:BA75"/>
    <mergeCell ref="BB75:BF75"/>
    <mergeCell ref="BG75:BM75"/>
    <mergeCell ref="BN75:BS75"/>
    <mergeCell ref="BT75:BU75"/>
    <mergeCell ref="A76:B77"/>
    <mergeCell ref="C76:T77"/>
    <mergeCell ref="U76:AM76"/>
    <mergeCell ref="AN76:BF76"/>
    <mergeCell ref="BG76:BU76"/>
    <mergeCell ref="A74:B74"/>
    <mergeCell ref="C74:E74"/>
    <mergeCell ref="F74:G74"/>
    <mergeCell ref="H74:BU74"/>
    <mergeCell ref="A75:B75"/>
    <mergeCell ref="C75:T75"/>
    <mergeCell ref="U75:AA75"/>
    <mergeCell ref="AB75:AH75"/>
    <mergeCell ref="AI75:AM75"/>
    <mergeCell ref="AN75:AT75"/>
    <mergeCell ref="AN73:AT73"/>
    <mergeCell ref="AU73:BA73"/>
    <mergeCell ref="BB73:BF73"/>
    <mergeCell ref="BG73:BM73"/>
    <mergeCell ref="BN73:BS73"/>
    <mergeCell ref="BT73:BU73"/>
    <mergeCell ref="AU72:BA72"/>
    <mergeCell ref="BB72:BF72"/>
    <mergeCell ref="BG72:BM72"/>
    <mergeCell ref="BN72:BS72"/>
    <mergeCell ref="BT72:BU72"/>
    <mergeCell ref="A73:B73"/>
    <mergeCell ref="C73:T73"/>
    <mergeCell ref="U73:AA73"/>
    <mergeCell ref="AB73:AH73"/>
    <mergeCell ref="AI73:AM73"/>
    <mergeCell ref="A72:B72"/>
    <mergeCell ref="C72:T72"/>
    <mergeCell ref="U72:AA72"/>
    <mergeCell ref="AB72:AH72"/>
    <mergeCell ref="AI72:AM72"/>
    <mergeCell ref="AN72:AT72"/>
    <mergeCell ref="A69:B69"/>
    <mergeCell ref="C68:T68"/>
    <mergeCell ref="U68:AA68"/>
    <mergeCell ref="AB68:AH68"/>
    <mergeCell ref="AI68:AM68"/>
    <mergeCell ref="A71:B71"/>
    <mergeCell ref="C71:BU71"/>
    <mergeCell ref="AN68:AT68"/>
    <mergeCell ref="AU68:BA68"/>
    <mergeCell ref="BB68:BF68"/>
    <mergeCell ref="BG68:BM68"/>
    <mergeCell ref="BN68:BS68"/>
    <mergeCell ref="BT68:BU68"/>
    <mergeCell ref="C69:BU69"/>
    <mergeCell ref="A66:B66"/>
    <mergeCell ref="C66:BU66"/>
    <mergeCell ref="A67:B67"/>
    <mergeCell ref="C67:T67"/>
    <mergeCell ref="U67:AA67"/>
    <mergeCell ref="AB67:AH67"/>
    <mergeCell ref="BG63:BM63"/>
    <mergeCell ref="BN63:BS63"/>
    <mergeCell ref="BT63:BU63"/>
    <mergeCell ref="AU64:BA64"/>
    <mergeCell ref="BB64:BF64"/>
    <mergeCell ref="BG64:BM64"/>
    <mergeCell ref="BN64:BS64"/>
    <mergeCell ref="BT64:BU64"/>
    <mergeCell ref="A65:B65"/>
    <mergeCell ref="C65:BU65"/>
    <mergeCell ref="A68:B68"/>
    <mergeCell ref="BB67:BF67"/>
    <mergeCell ref="BG67:BM67"/>
    <mergeCell ref="BN67:BS67"/>
    <mergeCell ref="BT67:BU67"/>
    <mergeCell ref="AI67:AM67"/>
    <mergeCell ref="AN67:AT67"/>
    <mergeCell ref="AU67:BA67"/>
    <mergeCell ref="A62:B62"/>
    <mergeCell ref="C62:BU62"/>
    <mergeCell ref="A63:B63"/>
    <mergeCell ref="C63:T63"/>
    <mergeCell ref="U63:AA63"/>
    <mergeCell ref="AB63:AH63"/>
    <mergeCell ref="AI63:AM63"/>
    <mergeCell ref="AN63:AT63"/>
    <mergeCell ref="AU63:BA63"/>
    <mergeCell ref="BB63:BF63"/>
    <mergeCell ref="AN61:AT61"/>
    <mergeCell ref="AU61:BA61"/>
    <mergeCell ref="BB61:BF61"/>
    <mergeCell ref="BG61:BM61"/>
    <mergeCell ref="BN61:BS61"/>
    <mergeCell ref="BT61:BU61"/>
    <mergeCell ref="BG57:BM57"/>
    <mergeCell ref="BN57:BS57"/>
    <mergeCell ref="BT57:BU57"/>
    <mergeCell ref="A60:B60"/>
    <mergeCell ref="A61:B61"/>
    <mergeCell ref="C61:T61"/>
    <mergeCell ref="U61:AA61"/>
    <mergeCell ref="AB61:AH61"/>
    <mergeCell ref="AI61:AM61"/>
    <mergeCell ref="BG59:BM59"/>
    <mergeCell ref="A56:B56"/>
    <mergeCell ref="C56:BU56"/>
    <mergeCell ref="A57:B57"/>
    <mergeCell ref="C57:T57"/>
    <mergeCell ref="U57:AA57"/>
    <mergeCell ref="AB57:AH57"/>
    <mergeCell ref="AI57:AM57"/>
    <mergeCell ref="AN57:AT57"/>
    <mergeCell ref="AU57:BA57"/>
    <mergeCell ref="BB57:BF57"/>
    <mergeCell ref="A55:B55"/>
    <mergeCell ref="C55:BU55"/>
    <mergeCell ref="A53:B54"/>
    <mergeCell ref="C53:T54"/>
    <mergeCell ref="U53:AM53"/>
    <mergeCell ref="AN53:BF53"/>
    <mergeCell ref="BG53:BU53"/>
    <mergeCell ref="U54:AA54"/>
    <mergeCell ref="AB54:AH54"/>
    <mergeCell ref="AI54:AM54"/>
    <mergeCell ref="AN54:AT54"/>
    <mergeCell ref="AU54:BA54"/>
    <mergeCell ref="BB54:BF54"/>
    <mergeCell ref="BG54:BM54"/>
    <mergeCell ref="BN54:BS54"/>
    <mergeCell ref="BT54:BU54"/>
    <mergeCell ref="A49:B49"/>
    <mergeCell ref="C49:V49"/>
    <mergeCell ref="W49:AK49"/>
    <mergeCell ref="AL49:AZ49"/>
    <mergeCell ref="BA49:BO49"/>
    <mergeCell ref="F51:G51"/>
    <mergeCell ref="A47:B47"/>
    <mergeCell ref="C47:V47"/>
    <mergeCell ref="W47:AK47"/>
    <mergeCell ref="AL47:AZ47"/>
    <mergeCell ref="BA47:BO47"/>
    <mergeCell ref="A48:B48"/>
    <mergeCell ref="C48:V48"/>
    <mergeCell ref="W48:AK48"/>
    <mergeCell ref="AL48:AZ48"/>
    <mergeCell ref="BA48:BO48"/>
    <mergeCell ref="A45:B45"/>
    <mergeCell ref="C45:V45"/>
    <mergeCell ref="W45:AK45"/>
    <mergeCell ref="AL45:AZ45"/>
    <mergeCell ref="BA45:BO45"/>
    <mergeCell ref="A46:B46"/>
    <mergeCell ref="C46:V46"/>
    <mergeCell ref="W46:AK46"/>
    <mergeCell ref="AL46:AZ46"/>
    <mergeCell ref="BA46:BO46"/>
    <mergeCell ref="A43:B43"/>
    <mergeCell ref="C43:V43"/>
    <mergeCell ref="W43:AK43"/>
    <mergeCell ref="AL43:AZ43"/>
    <mergeCell ref="BA43:BO43"/>
    <mergeCell ref="A44:B44"/>
    <mergeCell ref="C44:V44"/>
    <mergeCell ref="W44:AK44"/>
    <mergeCell ref="AL44:AZ44"/>
    <mergeCell ref="BA44:BO44"/>
    <mergeCell ref="A41:B41"/>
    <mergeCell ref="C41:V41"/>
    <mergeCell ref="W41:AK41"/>
    <mergeCell ref="AL41:AZ41"/>
    <mergeCell ref="BA41:BO41"/>
    <mergeCell ref="A42:B42"/>
    <mergeCell ref="C42:V42"/>
    <mergeCell ref="W42:AK42"/>
    <mergeCell ref="AL42:AZ42"/>
    <mergeCell ref="BA42:BO42"/>
    <mergeCell ref="C39:V39"/>
    <mergeCell ref="W39:AK39"/>
    <mergeCell ref="AL39:AZ39"/>
    <mergeCell ref="BA39:BO39"/>
    <mergeCell ref="A40:B40"/>
    <mergeCell ref="C40:V40"/>
    <mergeCell ref="W40:AK40"/>
    <mergeCell ref="AL40:AZ40"/>
    <mergeCell ref="BA40:BO40"/>
    <mergeCell ref="BA37:BO37"/>
    <mergeCell ref="A38:B38"/>
    <mergeCell ref="C38:V38"/>
    <mergeCell ref="W38:AK38"/>
    <mergeCell ref="AL38:AZ38"/>
    <mergeCell ref="BA38:BO38"/>
    <mergeCell ref="BB59:BF59"/>
    <mergeCell ref="W35:AK35"/>
    <mergeCell ref="AL35:AZ35"/>
    <mergeCell ref="BA35:BO35"/>
    <mergeCell ref="A36:B36"/>
    <mergeCell ref="C36:V36"/>
    <mergeCell ref="W36:AK36"/>
    <mergeCell ref="AL36:AZ36"/>
    <mergeCell ref="BA36:BO36"/>
    <mergeCell ref="AL37:AZ37"/>
    <mergeCell ref="AI64:AM64"/>
    <mergeCell ref="AN64:AT64"/>
    <mergeCell ref="F31:G31"/>
    <mergeCell ref="BJ32:BN32"/>
    <mergeCell ref="C33:V33"/>
    <mergeCell ref="W33:AK33"/>
    <mergeCell ref="AL33:AZ33"/>
    <mergeCell ref="AN59:AT59"/>
    <mergeCell ref="AU59:BA59"/>
    <mergeCell ref="W34:AK34"/>
    <mergeCell ref="A35:B35"/>
    <mergeCell ref="C35:V35"/>
    <mergeCell ref="A64:B64"/>
    <mergeCell ref="C64:T64"/>
    <mergeCell ref="U64:AA64"/>
    <mergeCell ref="AB64:AH64"/>
    <mergeCell ref="A37:B37"/>
    <mergeCell ref="C37:V37"/>
    <mergeCell ref="W37:AK37"/>
    <mergeCell ref="A39:B39"/>
    <mergeCell ref="A33:B33"/>
    <mergeCell ref="BA33:BO33"/>
    <mergeCell ref="A34:B34"/>
    <mergeCell ref="C34:V34"/>
    <mergeCell ref="AL34:AZ34"/>
    <mergeCell ref="BA34:BO34"/>
    <mergeCell ref="AO29:AT29"/>
    <mergeCell ref="AU29:BA29"/>
    <mergeCell ref="BB29:BG29"/>
    <mergeCell ref="BH29:BM29"/>
    <mergeCell ref="BN29:BS29"/>
    <mergeCell ref="BT29:BU29"/>
    <mergeCell ref="AO28:AT28"/>
    <mergeCell ref="AU28:BA28"/>
    <mergeCell ref="BB28:BG28"/>
    <mergeCell ref="BH28:BM28"/>
    <mergeCell ref="BN28:BS28"/>
    <mergeCell ref="BT28:BU28"/>
    <mergeCell ref="C28:V28"/>
    <mergeCell ref="W28:AC28"/>
    <mergeCell ref="AD28:AI28"/>
    <mergeCell ref="AJ28:AN28"/>
    <mergeCell ref="A29:B29"/>
    <mergeCell ref="C29:V29"/>
    <mergeCell ref="W29:AC29"/>
    <mergeCell ref="AD29:AI29"/>
    <mergeCell ref="AJ29:AN29"/>
    <mergeCell ref="BN26:BS26"/>
    <mergeCell ref="BT26:BU26"/>
    <mergeCell ref="A26:B26"/>
    <mergeCell ref="C26:V26"/>
    <mergeCell ref="W26:AC26"/>
    <mergeCell ref="AD26:AI26"/>
    <mergeCell ref="AJ26:AN26"/>
    <mergeCell ref="AO26:AT26"/>
    <mergeCell ref="AO25:AT25"/>
    <mergeCell ref="AU25:BA25"/>
    <mergeCell ref="BB25:BG25"/>
    <mergeCell ref="AU26:BA26"/>
    <mergeCell ref="BB26:BG26"/>
    <mergeCell ref="BH25:BM25"/>
    <mergeCell ref="BH26:BM26"/>
    <mergeCell ref="BN25:BS25"/>
    <mergeCell ref="BT25:BU25"/>
    <mergeCell ref="U20:BQ20"/>
    <mergeCell ref="BV22:BZ22"/>
    <mergeCell ref="A24:B25"/>
    <mergeCell ref="C24:V25"/>
    <mergeCell ref="W24:AN24"/>
    <mergeCell ref="AO24:BG24"/>
    <mergeCell ref="BH24:BU24"/>
    <mergeCell ref="W25:AC25"/>
    <mergeCell ref="AD25:AI25"/>
    <mergeCell ref="AJ25:AN25"/>
    <mergeCell ref="H15:O15"/>
    <mergeCell ref="Q15:BQ15"/>
    <mergeCell ref="H17:O17"/>
    <mergeCell ref="Q17:W17"/>
    <mergeCell ref="Z17:BQ17"/>
    <mergeCell ref="H18:O18"/>
    <mergeCell ref="Q18:W18"/>
    <mergeCell ref="Z18:BQ18"/>
    <mergeCell ref="H11:O11"/>
    <mergeCell ref="Q11:BS11"/>
    <mergeCell ref="H12:O12"/>
    <mergeCell ref="Q12:BQ12"/>
    <mergeCell ref="H14:O14"/>
    <mergeCell ref="Q14:BQ14"/>
    <mergeCell ref="AT1:BL1"/>
    <mergeCell ref="AT2:BK2"/>
    <mergeCell ref="AT3:BJ3"/>
    <mergeCell ref="AT4:BS4"/>
    <mergeCell ref="A8:BS8"/>
    <mergeCell ref="A9:BQ9"/>
    <mergeCell ref="A27:B27"/>
    <mergeCell ref="C27:BU27"/>
    <mergeCell ref="A79:B79"/>
    <mergeCell ref="C79:BU79"/>
    <mergeCell ref="A59:B59"/>
    <mergeCell ref="C59:T59"/>
    <mergeCell ref="U59:AA59"/>
    <mergeCell ref="AB59:AH59"/>
    <mergeCell ref="AI59:AM59"/>
    <mergeCell ref="A28:B28"/>
    <mergeCell ref="H96:BU96"/>
    <mergeCell ref="A97:C97"/>
    <mergeCell ref="D97:Y97"/>
    <mergeCell ref="Z97:AJ97"/>
    <mergeCell ref="AK97:AU97"/>
    <mergeCell ref="AV97:BD97"/>
    <mergeCell ref="BE97:BM97"/>
    <mergeCell ref="BN97:BS97"/>
    <mergeCell ref="BT97:BU97"/>
    <mergeCell ref="A98:C98"/>
    <mergeCell ref="D98:Y98"/>
    <mergeCell ref="Z98:AJ98"/>
    <mergeCell ref="AK98:AU98"/>
    <mergeCell ref="AV98:BD98"/>
    <mergeCell ref="BE98:BM98"/>
    <mergeCell ref="BN98:BS98"/>
    <mergeCell ref="BT98:BU98"/>
    <mergeCell ref="A99:C99"/>
    <mergeCell ref="D99:Y99"/>
    <mergeCell ref="Z99:AJ99"/>
    <mergeCell ref="AK99:AU99"/>
    <mergeCell ref="AV99:BD99"/>
    <mergeCell ref="BE99:BM99"/>
    <mergeCell ref="BN99:BS99"/>
    <mergeCell ref="BT99:BU99"/>
    <mergeCell ref="A100:C100"/>
    <mergeCell ref="D100:Y100"/>
    <mergeCell ref="Z100:AJ100"/>
    <mergeCell ref="AK100:AU100"/>
    <mergeCell ref="AV100:BD100"/>
    <mergeCell ref="BE100:BM100"/>
    <mergeCell ref="BN100:BS100"/>
    <mergeCell ref="BT100:BU100"/>
    <mergeCell ref="A101:C101"/>
    <mergeCell ref="D101:Y101"/>
    <mergeCell ref="Z101:AJ101"/>
    <mergeCell ref="AK101:AU101"/>
    <mergeCell ref="AV101:BD101"/>
    <mergeCell ref="BE101:BM101"/>
    <mergeCell ref="BN101:BS101"/>
    <mergeCell ref="BT101:BU101"/>
    <mergeCell ref="A102:C102"/>
    <mergeCell ref="D102:Y102"/>
    <mergeCell ref="Z102:AJ102"/>
    <mergeCell ref="AK102:AU102"/>
    <mergeCell ref="AV102:BD102"/>
    <mergeCell ref="BE102:BM102"/>
    <mergeCell ref="BN102:BS102"/>
    <mergeCell ref="BT102:BU102"/>
    <mergeCell ref="A103:C103"/>
    <mergeCell ref="D103:Y103"/>
    <mergeCell ref="Z103:AJ103"/>
    <mergeCell ref="AK103:AU103"/>
    <mergeCell ref="AV103:BD103"/>
    <mergeCell ref="BE103:BM103"/>
    <mergeCell ref="BN103:BS103"/>
    <mergeCell ref="BT103:BU103"/>
    <mergeCell ref="A104:C104"/>
    <mergeCell ref="D104:Y104"/>
    <mergeCell ref="Z104:AJ104"/>
    <mergeCell ref="AK104:AU104"/>
    <mergeCell ref="AV104:BD104"/>
    <mergeCell ref="BE104:BM104"/>
    <mergeCell ref="BN104:BS104"/>
    <mergeCell ref="BT104:BU104"/>
    <mergeCell ref="A105:C105"/>
    <mergeCell ref="D105:Y105"/>
    <mergeCell ref="Z105:AJ105"/>
    <mergeCell ref="AK105:AU105"/>
    <mergeCell ref="AV105:BD105"/>
    <mergeCell ref="BE105:BM105"/>
    <mergeCell ref="BN105:BS105"/>
    <mergeCell ref="BT105:BU105"/>
    <mergeCell ref="A106:C106"/>
    <mergeCell ref="D106:Y106"/>
    <mergeCell ref="Z106:AJ106"/>
    <mergeCell ref="AK106:AU106"/>
    <mergeCell ref="AV106:BD106"/>
    <mergeCell ref="BE106:BM106"/>
    <mergeCell ref="BN106:BS106"/>
    <mergeCell ref="BT106:BU106"/>
    <mergeCell ref="A107:C107"/>
    <mergeCell ref="D107:Y107"/>
    <mergeCell ref="Z107:AJ107"/>
    <mergeCell ref="AK107:AU107"/>
    <mergeCell ref="AV107:BD107"/>
    <mergeCell ref="BE107:BM107"/>
    <mergeCell ref="BN107:BS107"/>
    <mergeCell ref="BT107:BU107"/>
    <mergeCell ref="A108:C108"/>
    <mergeCell ref="D108:Y108"/>
    <mergeCell ref="Z108:AJ108"/>
    <mergeCell ref="AK108:AU108"/>
    <mergeCell ref="AV108:BD108"/>
    <mergeCell ref="BE108:BM108"/>
    <mergeCell ref="BN108:BS108"/>
    <mergeCell ref="BT108:BU108"/>
    <mergeCell ref="A109:C109"/>
    <mergeCell ref="D109:Y109"/>
    <mergeCell ref="Z109:AJ109"/>
    <mergeCell ref="AK109:AU109"/>
    <mergeCell ref="AV109:BD109"/>
    <mergeCell ref="BE109:BM109"/>
    <mergeCell ref="BN109:BS109"/>
    <mergeCell ref="BT109:BU109"/>
    <mergeCell ref="A110:C110"/>
    <mergeCell ref="D110:Y110"/>
    <mergeCell ref="Z110:AJ110"/>
    <mergeCell ref="AK110:AU110"/>
    <mergeCell ref="AV110:BD110"/>
    <mergeCell ref="BE110:BM110"/>
    <mergeCell ref="BN110:BS110"/>
    <mergeCell ref="BT110:BU110"/>
    <mergeCell ref="A111:C111"/>
    <mergeCell ref="D111:Y111"/>
    <mergeCell ref="Z111:AJ111"/>
    <mergeCell ref="AK111:AU111"/>
    <mergeCell ref="AV111:BD111"/>
    <mergeCell ref="BE111:BM111"/>
    <mergeCell ref="BN111:BS111"/>
    <mergeCell ref="BT111:BU111"/>
    <mergeCell ref="A112:C112"/>
    <mergeCell ref="D112:Y112"/>
    <mergeCell ref="Z112:AJ112"/>
    <mergeCell ref="AK112:AU112"/>
    <mergeCell ref="AV112:BD112"/>
    <mergeCell ref="BE112:BM112"/>
    <mergeCell ref="BN112:BS112"/>
    <mergeCell ref="BT112:BU112"/>
    <mergeCell ref="A113:C113"/>
    <mergeCell ref="D113:Y113"/>
    <mergeCell ref="Z113:AJ113"/>
    <mergeCell ref="AK113:AU113"/>
    <mergeCell ref="AV113:BD113"/>
    <mergeCell ref="BE113:BM113"/>
    <mergeCell ref="BN113:BS113"/>
    <mergeCell ref="BT113:BU113"/>
    <mergeCell ref="BN114:BS114"/>
    <mergeCell ref="BT114:BU114"/>
    <mergeCell ref="A114:C114"/>
    <mergeCell ref="D114:Y114"/>
    <mergeCell ref="Z114:AJ114"/>
    <mergeCell ref="AK114:AU114"/>
    <mergeCell ref="AV114:BD114"/>
    <mergeCell ref="BE114:BM114"/>
    <mergeCell ref="C58:BU58"/>
    <mergeCell ref="A58:B58"/>
    <mergeCell ref="A91:B91"/>
    <mergeCell ref="C91:BU91"/>
    <mergeCell ref="A95:B95"/>
    <mergeCell ref="C95:BU95"/>
    <mergeCell ref="A84:B84"/>
    <mergeCell ref="C84:BU84"/>
    <mergeCell ref="BN59:BS59"/>
    <mergeCell ref="BT59:BU59"/>
  </mergeCells>
  <printOptions/>
  <pageMargins left="0.3937007874015748" right="0.31496062992125984" top="0.5118110236220472" bottom="0.35433070866141736" header="0.31496062992125984" footer="0.31496062992125984"/>
  <pageSetup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A125"/>
  <sheetViews>
    <sheetView tabSelected="1" zoomScalePageLayoutView="0" workbookViewId="0" topLeftCell="A113">
      <selection activeCell="AW126" sqref="AW126"/>
    </sheetView>
  </sheetViews>
  <sheetFormatPr defaultColWidth="9.140625" defaultRowHeight="12.75"/>
  <cols>
    <col min="1" max="2" width="2.00390625" style="1" customWidth="1"/>
    <col min="3" max="3" width="7.00390625" style="1" customWidth="1"/>
    <col min="4" max="4" width="9.00390625" style="1" customWidth="1"/>
    <col min="5" max="21" width="2.00390625" style="1" customWidth="1"/>
    <col min="22" max="22" width="2.28125" style="1" customWidth="1"/>
    <col min="23" max="24" width="2.00390625" style="1" customWidth="1"/>
    <col min="25" max="25" width="3.8515625" style="1" customWidth="1"/>
    <col min="26" max="28" width="2.00390625" style="1" customWidth="1"/>
    <col min="29" max="29" width="4.00390625" style="1" customWidth="1"/>
    <col min="30" max="32" width="2.00390625" style="1" customWidth="1"/>
    <col min="33" max="33" width="4.00390625" style="1" customWidth="1"/>
    <col min="34" max="36" width="2.00390625" style="1" customWidth="1"/>
    <col min="37" max="37" width="2.8515625" style="1" customWidth="1"/>
    <col min="38" max="38" width="2.00390625" style="1" customWidth="1"/>
    <col min="39" max="39" width="3.140625" style="1" customWidth="1"/>
    <col min="40" max="40" width="2.00390625" style="1" customWidth="1"/>
    <col min="41" max="41" width="4.140625" style="1" customWidth="1"/>
    <col min="42" max="44" width="2.00390625" style="1" customWidth="1"/>
    <col min="45" max="45" width="4.00390625" style="1" customWidth="1"/>
    <col min="46" max="48" width="2.00390625" style="1" customWidth="1"/>
    <col min="49" max="49" width="4.140625" style="1" customWidth="1"/>
    <col min="50" max="51" width="2.00390625" style="1" customWidth="1"/>
    <col min="52" max="52" width="3.00390625" style="1" customWidth="1"/>
    <col min="53" max="53" width="2.140625" style="1" customWidth="1"/>
    <col min="54" max="54" width="2.00390625" style="1" customWidth="1"/>
    <col min="55" max="55" width="2.7109375" style="1" customWidth="1"/>
    <col min="56" max="56" width="2.00390625" style="1" customWidth="1"/>
    <col min="57" max="57" width="4.140625" style="1" customWidth="1"/>
    <col min="58" max="60" width="2.00390625" style="1" customWidth="1"/>
    <col min="61" max="61" width="4.00390625" style="1" customWidth="1"/>
    <col min="62" max="64" width="2.00390625" style="1" customWidth="1"/>
    <col min="65" max="65" width="4.140625" style="1" customWidth="1"/>
    <col min="66" max="68" width="2.00390625" style="1" customWidth="1"/>
    <col min="69" max="69" width="4.140625" style="1" customWidth="1"/>
    <col min="70" max="70" width="2.00390625" style="1" customWidth="1"/>
    <col min="71" max="71" width="2.8515625" style="1" customWidth="1"/>
    <col min="72" max="72" width="7.421875" style="1" customWidth="1"/>
    <col min="73" max="16384" width="9.140625" style="1" customWidth="1"/>
  </cols>
  <sheetData>
    <row r="1" spans="46:64" ht="15">
      <c r="AT1" s="163" t="s">
        <v>150</v>
      </c>
      <c r="AU1" s="163"/>
      <c r="AV1" s="163"/>
      <c r="AW1" s="163"/>
      <c r="AX1" s="163"/>
      <c r="AY1" s="163"/>
      <c r="AZ1" s="163"/>
      <c r="BA1" s="163"/>
      <c r="BB1" s="163"/>
      <c r="BC1" s="163"/>
      <c r="BD1" s="163"/>
      <c r="BE1" s="163"/>
      <c r="BF1" s="163"/>
      <c r="BG1" s="163"/>
      <c r="BH1" s="163"/>
      <c r="BI1" s="163"/>
      <c r="BJ1" s="163"/>
      <c r="BK1" s="163"/>
      <c r="BL1" s="163"/>
    </row>
    <row r="2" spans="46:71" ht="15">
      <c r="AT2" s="164" t="s">
        <v>151</v>
      </c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164"/>
      <c r="BL2" s="38"/>
      <c r="BM2" s="25"/>
      <c r="BN2" s="25"/>
      <c r="BO2" s="25"/>
      <c r="BP2" s="25"/>
      <c r="BQ2" s="25"/>
      <c r="BR2" s="25"/>
      <c r="BS2" s="25"/>
    </row>
    <row r="3" spans="46:71" ht="15">
      <c r="AT3" s="164" t="s">
        <v>152</v>
      </c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38"/>
      <c r="BL3" s="38"/>
      <c r="BM3" s="25"/>
      <c r="BN3" s="25"/>
      <c r="BO3" s="25"/>
      <c r="BP3" s="25"/>
      <c r="BQ3" s="25"/>
      <c r="BR3" s="25"/>
      <c r="BS3" s="25"/>
    </row>
    <row r="4" spans="46:71" ht="15" customHeight="1" hidden="1">
      <c r="AT4" s="154" t="s">
        <v>35</v>
      </c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</row>
    <row r="5" spans="46:71" ht="15"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</row>
    <row r="6" spans="1:71" ht="1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1" ht="1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</row>
    <row r="8" spans="1:78" ht="15">
      <c r="A8" s="155" t="s">
        <v>118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34"/>
      <c r="BU8" s="34"/>
      <c r="BV8" s="34"/>
      <c r="BW8" s="34"/>
      <c r="BX8" s="34"/>
      <c r="BY8" s="34"/>
      <c r="BZ8" s="34"/>
    </row>
    <row r="9" spans="1:78" ht="15">
      <c r="A9" s="166" t="s">
        <v>241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  <c r="BI9" s="166"/>
      <c r="BJ9" s="166"/>
      <c r="BK9" s="166"/>
      <c r="BL9" s="166"/>
      <c r="BM9" s="166"/>
      <c r="BN9" s="166"/>
      <c r="BO9" s="166"/>
      <c r="BP9" s="166"/>
      <c r="BQ9" s="166"/>
      <c r="BR9" s="59"/>
      <c r="BS9" s="59"/>
      <c r="BT9" s="40"/>
      <c r="BU9" s="40"/>
      <c r="BV9" s="40"/>
      <c r="BW9" s="40"/>
      <c r="BX9" s="40"/>
      <c r="BY9" s="40"/>
      <c r="BZ9" s="40"/>
    </row>
    <row r="10" spans="1:71" ht="1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</row>
    <row r="11" spans="1:71" ht="15" customHeight="1">
      <c r="A11" s="27"/>
      <c r="B11" s="27"/>
      <c r="C11" s="27"/>
      <c r="D11" s="27"/>
      <c r="E11" s="27"/>
      <c r="F11" s="1" t="s">
        <v>0</v>
      </c>
      <c r="H11" s="280" t="s">
        <v>105</v>
      </c>
      <c r="I11" s="274"/>
      <c r="J11" s="274"/>
      <c r="K11" s="274"/>
      <c r="L11" s="274"/>
      <c r="M11" s="274"/>
      <c r="N11" s="274"/>
      <c r="O11" s="274"/>
      <c r="Q11" s="281" t="s">
        <v>273</v>
      </c>
      <c r="R11" s="281"/>
      <c r="S11" s="281"/>
      <c r="T11" s="281"/>
      <c r="U11" s="281"/>
      <c r="V11" s="281"/>
      <c r="W11" s="281"/>
      <c r="X11" s="281"/>
      <c r="Y11" s="281"/>
      <c r="Z11" s="281"/>
      <c r="AA11" s="281"/>
      <c r="AB11" s="281"/>
      <c r="AC11" s="281"/>
      <c r="AD11" s="281"/>
      <c r="AE11" s="281"/>
      <c r="AF11" s="281"/>
      <c r="AG11" s="281"/>
      <c r="AH11" s="281"/>
      <c r="AI11" s="281"/>
      <c r="AJ11" s="281"/>
      <c r="AK11" s="281"/>
      <c r="AL11" s="281"/>
      <c r="AM11" s="281"/>
      <c r="AN11" s="281"/>
      <c r="AO11" s="281"/>
      <c r="AP11" s="281"/>
      <c r="AQ11" s="281"/>
      <c r="AR11" s="281"/>
      <c r="AS11" s="281"/>
      <c r="AT11" s="281"/>
      <c r="AU11" s="281"/>
      <c r="AV11" s="281"/>
      <c r="AW11" s="281"/>
      <c r="AX11" s="281"/>
      <c r="AY11" s="281"/>
      <c r="AZ11" s="281"/>
      <c r="BA11" s="281"/>
      <c r="BB11" s="281"/>
      <c r="BC11" s="281"/>
      <c r="BD11" s="281"/>
      <c r="BE11" s="281"/>
      <c r="BF11" s="281"/>
      <c r="BG11" s="281"/>
      <c r="BH11" s="281"/>
      <c r="BI11" s="281"/>
      <c r="BJ11" s="281"/>
      <c r="BK11" s="281"/>
      <c r="BL11" s="281"/>
      <c r="BM11" s="281"/>
      <c r="BN11" s="281"/>
      <c r="BO11" s="281"/>
      <c r="BP11" s="281"/>
      <c r="BQ11" s="281"/>
      <c r="BR11" s="281"/>
      <c r="BS11" s="281"/>
    </row>
    <row r="12" spans="1:69" ht="15">
      <c r="A12" s="27"/>
      <c r="B12" s="27"/>
      <c r="C12" s="27"/>
      <c r="D12" s="27"/>
      <c r="E12" s="27"/>
      <c r="H12" s="276" t="s">
        <v>11</v>
      </c>
      <c r="I12" s="276"/>
      <c r="J12" s="276"/>
      <c r="K12" s="276"/>
      <c r="L12" s="276"/>
      <c r="M12" s="276"/>
      <c r="N12" s="276"/>
      <c r="O12" s="276"/>
      <c r="P12" s="4"/>
      <c r="Q12" s="277" t="s">
        <v>1</v>
      </c>
      <c r="R12" s="277"/>
      <c r="S12" s="277"/>
      <c r="T12" s="277"/>
      <c r="U12" s="277"/>
      <c r="V12" s="277"/>
      <c r="W12" s="277"/>
      <c r="X12" s="277"/>
      <c r="Y12" s="277"/>
      <c r="Z12" s="277"/>
      <c r="AA12" s="277"/>
      <c r="AB12" s="277"/>
      <c r="AC12" s="277"/>
      <c r="AD12" s="277"/>
      <c r="AE12" s="277"/>
      <c r="AF12" s="277"/>
      <c r="AG12" s="277"/>
      <c r="AH12" s="277"/>
      <c r="AI12" s="277"/>
      <c r="AJ12" s="277"/>
      <c r="AK12" s="277"/>
      <c r="AL12" s="277"/>
      <c r="AM12" s="277"/>
      <c r="AN12" s="277"/>
      <c r="AO12" s="277"/>
      <c r="AP12" s="277"/>
      <c r="AQ12" s="277"/>
      <c r="AR12" s="277"/>
      <c r="AS12" s="277"/>
      <c r="AT12" s="277"/>
      <c r="AU12" s="277"/>
      <c r="AV12" s="277"/>
      <c r="AW12" s="277"/>
      <c r="AX12" s="277"/>
      <c r="AY12" s="277"/>
      <c r="AZ12" s="277"/>
      <c r="BA12" s="277"/>
      <c r="BB12" s="277"/>
      <c r="BC12" s="277"/>
      <c r="BD12" s="277"/>
      <c r="BE12" s="277"/>
      <c r="BF12" s="277"/>
      <c r="BG12" s="277"/>
      <c r="BH12" s="277"/>
      <c r="BI12" s="277"/>
      <c r="BJ12" s="277"/>
      <c r="BK12" s="277"/>
      <c r="BL12" s="277"/>
      <c r="BM12" s="277"/>
      <c r="BN12" s="277"/>
      <c r="BO12" s="277"/>
      <c r="BP12" s="277"/>
      <c r="BQ12" s="277"/>
    </row>
    <row r="13" spans="1:5" ht="9.75" customHeight="1">
      <c r="A13" s="27"/>
      <c r="B13" s="27"/>
      <c r="C13" s="27"/>
      <c r="D13" s="27"/>
      <c r="E13" s="27"/>
    </row>
    <row r="14" spans="1:69" ht="15" customHeight="1">
      <c r="A14" s="27"/>
      <c r="B14" s="27"/>
      <c r="C14" s="27"/>
      <c r="D14" s="27"/>
      <c r="E14" s="27"/>
      <c r="F14" s="1" t="s">
        <v>2</v>
      </c>
      <c r="H14" s="274" t="s">
        <v>45</v>
      </c>
      <c r="I14" s="274"/>
      <c r="J14" s="274"/>
      <c r="K14" s="274"/>
      <c r="L14" s="274"/>
      <c r="M14" s="274"/>
      <c r="N14" s="274"/>
      <c r="O14" s="274"/>
      <c r="Q14" s="278" t="s">
        <v>273</v>
      </c>
      <c r="R14" s="278"/>
      <c r="S14" s="278"/>
      <c r="T14" s="278"/>
      <c r="U14" s="278"/>
      <c r="V14" s="278"/>
      <c r="W14" s="278"/>
      <c r="X14" s="278"/>
      <c r="Y14" s="278"/>
      <c r="Z14" s="278"/>
      <c r="AA14" s="278"/>
      <c r="AB14" s="278"/>
      <c r="AC14" s="278"/>
      <c r="AD14" s="278"/>
      <c r="AE14" s="278"/>
      <c r="AF14" s="278"/>
      <c r="AG14" s="278"/>
      <c r="AH14" s="278"/>
      <c r="AI14" s="278"/>
      <c r="AJ14" s="278"/>
      <c r="AK14" s="278"/>
      <c r="AL14" s="278"/>
      <c r="AM14" s="278"/>
      <c r="AN14" s="278"/>
      <c r="AO14" s="278"/>
      <c r="AP14" s="278"/>
      <c r="AQ14" s="278"/>
      <c r="AR14" s="278"/>
      <c r="AS14" s="278"/>
      <c r="AT14" s="278"/>
      <c r="AU14" s="278"/>
      <c r="AV14" s="278"/>
      <c r="AW14" s="278"/>
      <c r="AX14" s="278"/>
      <c r="AY14" s="278"/>
      <c r="AZ14" s="278"/>
      <c r="BA14" s="278"/>
      <c r="BB14" s="278"/>
      <c r="BC14" s="278"/>
      <c r="BD14" s="278"/>
      <c r="BE14" s="278"/>
      <c r="BF14" s="278"/>
      <c r="BG14" s="278"/>
      <c r="BH14" s="278"/>
      <c r="BI14" s="278"/>
      <c r="BJ14" s="278"/>
      <c r="BK14" s="278"/>
      <c r="BL14" s="278"/>
      <c r="BM14" s="278"/>
      <c r="BN14" s="278"/>
      <c r="BO14" s="278"/>
      <c r="BP14" s="278"/>
      <c r="BQ14" s="278"/>
    </row>
    <row r="15" spans="1:69" ht="15">
      <c r="A15" s="27"/>
      <c r="B15" s="27"/>
      <c r="C15" s="27"/>
      <c r="D15" s="27"/>
      <c r="E15" s="27"/>
      <c r="H15" s="276" t="s">
        <v>11</v>
      </c>
      <c r="I15" s="276"/>
      <c r="J15" s="276"/>
      <c r="K15" s="276"/>
      <c r="L15" s="276"/>
      <c r="M15" s="276"/>
      <c r="N15" s="276"/>
      <c r="O15" s="276"/>
      <c r="P15" s="4"/>
      <c r="Q15" s="277" t="s">
        <v>3</v>
      </c>
      <c r="R15" s="277"/>
      <c r="S15" s="277"/>
      <c r="T15" s="277"/>
      <c r="U15" s="277"/>
      <c r="V15" s="277"/>
      <c r="W15" s="277"/>
      <c r="X15" s="277"/>
      <c r="Y15" s="277"/>
      <c r="Z15" s="277"/>
      <c r="AA15" s="277"/>
      <c r="AB15" s="277"/>
      <c r="AC15" s="277"/>
      <c r="AD15" s="277"/>
      <c r="AE15" s="277"/>
      <c r="AF15" s="277"/>
      <c r="AG15" s="277"/>
      <c r="AH15" s="277"/>
      <c r="AI15" s="277"/>
      <c r="AJ15" s="277"/>
      <c r="AK15" s="277"/>
      <c r="AL15" s="277"/>
      <c r="AM15" s="277"/>
      <c r="AN15" s="277"/>
      <c r="AO15" s="277"/>
      <c r="AP15" s="277"/>
      <c r="AQ15" s="277"/>
      <c r="AR15" s="277"/>
      <c r="AS15" s="277"/>
      <c r="AT15" s="277"/>
      <c r="AU15" s="277"/>
      <c r="AV15" s="277"/>
      <c r="AW15" s="277"/>
      <c r="AX15" s="277"/>
      <c r="AY15" s="277"/>
      <c r="AZ15" s="277"/>
      <c r="BA15" s="277"/>
      <c r="BB15" s="277"/>
      <c r="BC15" s="277"/>
      <c r="BD15" s="277"/>
      <c r="BE15" s="277"/>
      <c r="BF15" s="277"/>
      <c r="BG15" s="277"/>
      <c r="BH15" s="277"/>
      <c r="BI15" s="277"/>
      <c r="BJ15" s="277"/>
      <c r="BK15" s="277"/>
      <c r="BL15" s="277"/>
      <c r="BM15" s="277"/>
      <c r="BN15" s="277"/>
      <c r="BO15" s="277"/>
      <c r="BP15" s="277"/>
      <c r="BQ15" s="277"/>
    </row>
    <row r="16" spans="1:5" ht="15">
      <c r="A16" s="27"/>
      <c r="B16" s="27"/>
      <c r="C16" s="27"/>
      <c r="D16" s="27"/>
      <c r="E16" s="27"/>
    </row>
    <row r="17" spans="1:69" ht="27.75" customHeight="1">
      <c r="A17" s="27"/>
      <c r="B17" s="27"/>
      <c r="C17" s="27"/>
      <c r="D17" s="27"/>
      <c r="E17" s="27"/>
      <c r="F17" s="1" t="s">
        <v>4</v>
      </c>
      <c r="H17" s="274" t="s">
        <v>180</v>
      </c>
      <c r="I17" s="274"/>
      <c r="J17" s="274"/>
      <c r="K17" s="274"/>
      <c r="L17" s="274"/>
      <c r="M17" s="274"/>
      <c r="N17" s="274"/>
      <c r="O17" s="274"/>
      <c r="P17" s="18"/>
      <c r="Q17" s="274" t="s">
        <v>106</v>
      </c>
      <c r="R17" s="274"/>
      <c r="S17" s="274"/>
      <c r="T17" s="274"/>
      <c r="U17" s="274"/>
      <c r="V17" s="274"/>
      <c r="W17" s="274"/>
      <c r="X17" s="14"/>
      <c r="Y17" s="14"/>
      <c r="Z17" s="275" t="s">
        <v>181</v>
      </c>
      <c r="AA17" s="275"/>
      <c r="AB17" s="275"/>
      <c r="AC17" s="275"/>
      <c r="AD17" s="275"/>
      <c r="AE17" s="275"/>
      <c r="AF17" s="275"/>
      <c r="AG17" s="275"/>
      <c r="AH17" s="275"/>
      <c r="AI17" s="275"/>
      <c r="AJ17" s="275"/>
      <c r="AK17" s="275"/>
      <c r="AL17" s="275"/>
      <c r="AM17" s="275"/>
      <c r="AN17" s="275"/>
      <c r="AO17" s="275"/>
      <c r="AP17" s="275"/>
      <c r="AQ17" s="275"/>
      <c r="AR17" s="275"/>
      <c r="AS17" s="275"/>
      <c r="AT17" s="275"/>
      <c r="AU17" s="275"/>
      <c r="AV17" s="275"/>
      <c r="AW17" s="275"/>
      <c r="AX17" s="275"/>
      <c r="AY17" s="275"/>
      <c r="AZ17" s="275"/>
      <c r="BA17" s="275"/>
      <c r="BB17" s="275"/>
      <c r="BC17" s="275"/>
      <c r="BD17" s="275"/>
      <c r="BE17" s="275"/>
      <c r="BF17" s="275"/>
      <c r="BG17" s="275"/>
      <c r="BH17" s="275"/>
      <c r="BI17" s="275"/>
      <c r="BJ17" s="275"/>
      <c r="BK17" s="275"/>
      <c r="BL17" s="275"/>
      <c r="BM17" s="275"/>
      <c r="BN17" s="275"/>
      <c r="BO17" s="275"/>
      <c r="BP17" s="275"/>
      <c r="BQ17" s="275"/>
    </row>
    <row r="18" spans="1:69" ht="18" customHeight="1">
      <c r="A18" s="27"/>
      <c r="B18" s="27"/>
      <c r="C18" s="27"/>
      <c r="D18" s="27"/>
      <c r="E18" s="27"/>
      <c r="H18" s="276" t="s">
        <v>11</v>
      </c>
      <c r="I18" s="276"/>
      <c r="J18" s="276"/>
      <c r="K18" s="276"/>
      <c r="L18" s="276"/>
      <c r="M18" s="276"/>
      <c r="N18" s="276"/>
      <c r="O18" s="276"/>
      <c r="P18" s="4"/>
      <c r="Q18" s="149" t="s">
        <v>171</v>
      </c>
      <c r="R18" s="149"/>
      <c r="S18" s="149"/>
      <c r="T18" s="149"/>
      <c r="U18" s="149"/>
      <c r="V18" s="149"/>
      <c r="W18" s="149"/>
      <c r="X18" s="15"/>
      <c r="Y18" s="15"/>
      <c r="Z18" s="277" t="s">
        <v>5</v>
      </c>
      <c r="AA18" s="277"/>
      <c r="AB18" s="277"/>
      <c r="AC18" s="277"/>
      <c r="AD18" s="277"/>
      <c r="AE18" s="277"/>
      <c r="AF18" s="277"/>
      <c r="AG18" s="277"/>
      <c r="AH18" s="277"/>
      <c r="AI18" s="277"/>
      <c r="AJ18" s="277"/>
      <c r="AK18" s="277"/>
      <c r="AL18" s="277"/>
      <c r="AM18" s="277"/>
      <c r="AN18" s="277"/>
      <c r="AO18" s="277"/>
      <c r="AP18" s="277"/>
      <c r="AQ18" s="277"/>
      <c r="AR18" s="277"/>
      <c r="AS18" s="277"/>
      <c r="AT18" s="277"/>
      <c r="AU18" s="277"/>
      <c r="AV18" s="277"/>
      <c r="AW18" s="277"/>
      <c r="AX18" s="277"/>
      <c r="AY18" s="277"/>
      <c r="AZ18" s="277"/>
      <c r="BA18" s="277"/>
      <c r="BB18" s="277"/>
      <c r="BC18" s="277"/>
      <c r="BD18" s="277"/>
      <c r="BE18" s="277"/>
      <c r="BF18" s="277"/>
      <c r="BG18" s="277"/>
      <c r="BH18" s="277"/>
      <c r="BI18" s="277"/>
      <c r="BJ18" s="277"/>
      <c r="BK18" s="277"/>
      <c r="BL18" s="277"/>
      <c r="BM18" s="277"/>
      <c r="BN18" s="277"/>
      <c r="BO18" s="277"/>
      <c r="BP18" s="277"/>
      <c r="BQ18" s="277"/>
    </row>
    <row r="19" spans="1:71" ht="9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</row>
    <row r="20" spans="1:71" ht="42.75" customHeight="1">
      <c r="A20" s="27"/>
      <c r="B20" s="27"/>
      <c r="C20" s="27"/>
      <c r="D20" s="27"/>
      <c r="E20" s="27"/>
      <c r="F20" s="1" t="s">
        <v>75</v>
      </c>
      <c r="H20" s="1" t="s">
        <v>119</v>
      </c>
      <c r="U20" s="356" t="s">
        <v>276</v>
      </c>
      <c r="V20" s="356"/>
      <c r="W20" s="356"/>
      <c r="X20" s="356"/>
      <c r="Y20" s="356"/>
      <c r="Z20" s="356"/>
      <c r="AA20" s="356"/>
      <c r="AB20" s="356"/>
      <c r="AC20" s="356"/>
      <c r="AD20" s="356"/>
      <c r="AE20" s="356"/>
      <c r="AF20" s="356"/>
      <c r="AG20" s="356"/>
      <c r="AH20" s="356"/>
      <c r="AI20" s="356"/>
      <c r="AJ20" s="356"/>
      <c r="AK20" s="356"/>
      <c r="AL20" s="356"/>
      <c r="AM20" s="356"/>
      <c r="AN20" s="356"/>
      <c r="AO20" s="356"/>
      <c r="AP20" s="356"/>
      <c r="AQ20" s="356"/>
      <c r="AR20" s="356"/>
      <c r="AS20" s="356"/>
      <c r="AT20" s="356"/>
      <c r="AU20" s="356"/>
      <c r="AV20" s="356"/>
      <c r="AW20" s="356"/>
      <c r="AX20" s="356"/>
      <c r="AY20" s="356"/>
      <c r="AZ20" s="356"/>
      <c r="BA20" s="356"/>
      <c r="BB20" s="356"/>
      <c r="BC20" s="356"/>
      <c r="BD20" s="356"/>
      <c r="BE20" s="356"/>
      <c r="BF20" s="356"/>
      <c r="BG20" s="356"/>
      <c r="BH20" s="356"/>
      <c r="BI20" s="356"/>
      <c r="BJ20" s="356"/>
      <c r="BK20" s="356"/>
      <c r="BL20" s="356"/>
      <c r="BM20" s="356"/>
      <c r="BN20" s="356"/>
      <c r="BO20" s="356"/>
      <c r="BP20" s="356"/>
      <c r="BQ20" s="356"/>
      <c r="BR20" s="39"/>
      <c r="BS20" s="39"/>
    </row>
    <row r="21" spans="6:71" ht="15.75" customHeight="1">
      <c r="F21" s="1" t="s">
        <v>6</v>
      </c>
      <c r="H21" s="22" t="s">
        <v>120</v>
      </c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</row>
    <row r="22" spans="74:78" ht="8.25" customHeight="1">
      <c r="BV22" s="153"/>
      <c r="BW22" s="153"/>
      <c r="BX22" s="153"/>
      <c r="BY22" s="153"/>
      <c r="BZ22" s="153"/>
    </row>
    <row r="23" spans="6:78" ht="15.75" customHeight="1">
      <c r="F23" s="35" t="s">
        <v>121</v>
      </c>
      <c r="G23" s="35"/>
      <c r="H23" s="1" t="s">
        <v>122</v>
      </c>
      <c r="BV23" s="5"/>
      <c r="BW23" s="5"/>
      <c r="BX23" s="5"/>
      <c r="BY23" s="5"/>
      <c r="BZ23" s="5"/>
    </row>
    <row r="24" spans="1:78" ht="15.75" customHeight="1">
      <c r="A24" s="146" t="s">
        <v>8</v>
      </c>
      <c r="B24" s="146"/>
      <c r="C24" s="146" t="s">
        <v>10</v>
      </c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 t="s">
        <v>123</v>
      </c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 t="s">
        <v>124</v>
      </c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 t="s">
        <v>79</v>
      </c>
      <c r="BI24" s="146"/>
      <c r="BJ24" s="146"/>
      <c r="BK24" s="146"/>
      <c r="BL24" s="146"/>
      <c r="BM24" s="146"/>
      <c r="BN24" s="146"/>
      <c r="BO24" s="146"/>
      <c r="BP24" s="146"/>
      <c r="BQ24" s="146"/>
      <c r="BR24" s="146"/>
      <c r="BS24" s="146"/>
      <c r="BT24" s="146"/>
      <c r="BU24" s="146"/>
      <c r="BV24" s="26"/>
      <c r="BW24" s="26"/>
      <c r="BX24" s="26"/>
      <c r="BY24" s="26"/>
      <c r="BZ24" s="26"/>
    </row>
    <row r="25" spans="1:78" ht="30" customHeight="1">
      <c r="A25" s="146"/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 t="s">
        <v>12</v>
      </c>
      <c r="X25" s="146"/>
      <c r="Y25" s="146"/>
      <c r="Z25" s="146"/>
      <c r="AA25" s="146"/>
      <c r="AB25" s="146"/>
      <c r="AC25" s="146"/>
      <c r="AD25" s="146" t="s">
        <v>13</v>
      </c>
      <c r="AE25" s="146"/>
      <c r="AF25" s="146"/>
      <c r="AG25" s="146"/>
      <c r="AH25" s="146"/>
      <c r="AI25" s="146"/>
      <c r="AJ25" s="146" t="s">
        <v>81</v>
      </c>
      <c r="AK25" s="146"/>
      <c r="AL25" s="146"/>
      <c r="AM25" s="146"/>
      <c r="AN25" s="146"/>
      <c r="AO25" s="146" t="s">
        <v>12</v>
      </c>
      <c r="AP25" s="146"/>
      <c r="AQ25" s="146"/>
      <c r="AR25" s="146"/>
      <c r="AS25" s="146"/>
      <c r="AT25" s="146"/>
      <c r="AU25" s="146" t="s">
        <v>13</v>
      </c>
      <c r="AV25" s="146"/>
      <c r="AW25" s="146"/>
      <c r="AX25" s="146"/>
      <c r="AY25" s="146"/>
      <c r="AZ25" s="146"/>
      <c r="BA25" s="146"/>
      <c r="BB25" s="146" t="s">
        <v>81</v>
      </c>
      <c r="BC25" s="146"/>
      <c r="BD25" s="146"/>
      <c r="BE25" s="146"/>
      <c r="BF25" s="146"/>
      <c r="BG25" s="146"/>
      <c r="BH25" s="146" t="s">
        <v>12</v>
      </c>
      <c r="BI25" s="146"/>
      <c r="BJ25" s="146"/>
      <c r="BK25" s="146"/>
      <c r="BL25" s="146"/>
      <c r="BM25" s="146"/>
      <c r="BN25" s="146" t="s">
        <v>13</v>
      </c>
      <c r="BO25" s="146"/>
      <c r="BP25" s="146"/>
      <c r="BQ25" s="146"/>
      <c r="BR25" s="146"/>
      <c r="BS25" s="146"/>
      <c r="BT25" s="146" t="s">
        <v>81</v>
      </c>
      <c r="BU25" s="146"/>
      <c r="BV25" s="26"/>
      <c r="BW25" s="26"/>
      <c r="BX25" s="26"/>
      <c r="BY25" s="26"/>
      <c r="BZ25" s="26"/>
    </row>
    <row r="26" spans="1:78" ht="15.75" customHeight="1">
      <c r="A26" s="73">
        <v>1</v>
      </c>
      <c r="B26" s="73"/>
      <c r="C26" s="167" t="s">
        <v>125</v>
      </c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305">
        <v>1103.347</v>
      </c>
      <c r="X26" s="305"/>
      <c r="Y26" s="305"/>
      <c r="Z26" s="305"/>
      <c r="AA26" s="305"/>
      <c r="AB26" s="305"/>
      <c r="AC26" s="305"/>
      <c r="AD26" s="64">
        <v>0</v>
      </c>
      <c r="AE26" s="64"/>
      <c r="AF26" s="64"/>
      <c r="AG26" s="64"/>
      <c r="AH26" s="64"/>
      <c r="AI26" s="64"/>
      <c r="AJ26" s="305">
        <v>1103.347</v>
      </c>
      <c r="AK26" s="305"/>
      <c r="AL26" s="305"/>
      <c r="AM26" s="305"/>
      <c r="AN26" s="305"/>
      <c r="AO26" s="305">
        <v>1100.764</v>
      </c>
      <c r="AP26" s="305"/>
      <c r="AQ26" s="305"/>
      <c r="AR26" s="305"/>
      <c r="AS26" s="305"/>
      <c r="AT26" s="305"/>
      <c r="AU26" s="64">
        <v>0</v>
      </c>
      <c r="AV26" s="64"/>
      <c r="AW26" s="64"/>
      <c r="AX26" s="64"/>
      <c r="AY26" s="64"/>
      <c r="AZ26" s="64"/>
      <c r="BA26" s="64"/>
      <c r="BB26" s="305">
        <v>1100.764</v>
      </c>
      <c r="BC26" s="305"/>
      <c r="BD26" s="305"/>
      <c r="BE26" s="305"/>
      <c r="BF26" s="305"/>
      <c r="BG26" s="305"/>
      <c r="BH26" s="305">
        <v>-2.583</v>
      </c>
      <c r="BI26" s="305"/>
      <c r="BJ26" s="305"/>
      <c r="BK26" s="305"/>
      <c r="BL26" s="305"/>
      <c r="BM26" s="305"/>
      <c r="BN26" s="170">
        <f>AU26-AD26</f>
        <v>0</v>
      </c>
      <c r="BO26" s="170"/>
      <c r="BP26" s="170"/>
      <c r="BQ26" s="170"/>
      <c r="BR26" s="170"/>
      <c r="BS26" s="170"/>
      <c r="BT26" s="323">
        <v>-2.583</v>
      </c>
      <c r="BU26" s="323"/>
      <c r="BV26" s="41"/>
      <c r="BW26" s="41"/>
      <c r="BX26" s="41"/>
      <c r="BY26" s="41"/>
      <c r="BZ26" s="41"/>
    </row>
    <row r="27" spans="1:78" ht="12.75" customHeight="1">
      <c r="A27" s="98"/>
      <c r="B27" s="100"/>
      <c r="C27" s="318" t="s">
        <v>278</v>
      </c>
      <c r="D27" s="318"/>
      <c r="E27" s="318"/>
      <c r="F27" s="318"/>
      <c r="G27" s="318"/>
      <c r="H27" s="318"/>
      <c r="I27" s="318"/>
      <c r="J27" s="318"/>
      <c r="K27" s="318"/>
      <c r="L27" s="318"/>
      <c r="M27" s="318"/>
      <c r="N27" s="318"/>
      <c r="O27" s="318"/>
      <c r="P27" s="318"/>
      <c r="Q27" s="318"/>
      <c r="R27" s="318"/>
      <c r="S27" s="318"/>
      <c r="T27" s="318"/>
      <c r="U27" s="318"/>
      <c r="V27" s="318"/>
      <c r="W27" s="318"/>
      <c r="X27" s="318"/>
      <c r="Y27" s="318"/>
      <c r="Z27" s="318"/>
      <c r="AA27" s="318"/>
      <c r="AB27" s="318"/>
      <c r="AC27" s="318"/>
      <c r="AD27" s="318"/>
      <c r="AE27" s="318"/>
      <c r="AF27" s="318"/>
      <c r="AG27" s="318"/>
      <c r="AH27" s="318"/>
      <c r="AI27" s="318"/>
      <c r="AJ27" s="318"/>
      <c r="AK27" s="318"/>
      <c r="AL27" s="318"/>
      <c r="AM27" s="318"/>
      <c r="AN27" s="318"/>
      <c r="AO27" s="318"/>
      <c r="AP27" s="318"/>
      <c r="AQ27" s="318"/>
      <c r="AR27" s="318"/>
      <c r="AS27" s="318"/>
      <c r="AT27" s="318"/>
      <c r="AU27" s="318"/>
      <c r="AV27" s="318"/>
      <c r="AW27" s="318"/>
      <c r="AX27" s="318"/>
      <c r="AY27" s="318"/>
      <c r="AZ27" s="318"/>
      <c r="BA27" s="318"/>
      <c r="BB27" s="318"/>
      <c r="BC27" s="318"/>
      <c r="BD27" s="318"/>
      <c r="BE27" s="318"/>
      <c r="BF27" s="318"/>
      <c r="BG27" s="318"/>
      <c r="BH27" s="318"/>
      <c r="BI27" s="318"/>
      <c r="BJ27" s="318"/>
      <c r="BK27" s="318"/>
      <c r="BL27" s="318"/>
      <c r="BM27" s="318"/>
      <c r="BN27" s="318"/>
      <c r="BO27" s="318"/>
      <c r="BP27" s="318"/>
      <c r="BQ27" s="318"/>
      <c r="BR27" s="318"/>
      <c r="BS27" s="318"/>
      <c r="BT27" s="318"/>
      <c r="BU27" s="318"/>
      <c r="BV27" s="41"/>
      <c r="BW27" s="41"/>
      <c r="BX27" s="41"/>
      <c r="BY27" s="41"/>
      <c r="BZ27" s="41"/>
    </row>
    <row r="28" spans="1:78" ht="15.75" customHeight="1">
      <c r="A28" s="73"/>
      <c r="B28" s="73"/>
      <c r="C28" s="167" t="s">
        <v>126</v>
      </c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171"/>
      <c r="BO28" s="171"/>
      <c r="BP28" s="171"/>
      <c r="BQ28" s="171"/>
      <c r="BR28" s="171"/>
      <c r="BS28" s="171"/>
      <c r="BT28" s="171"/>
      <c r="BU28" s="171"/>
      <c r="BV28" s="41"/>
      <c r="BW28" s="41"/>
      <c r="BX28" s="41"/>
      <c r="BY28" s="41"/>
      <c r="BZ28" s="41"/>
    </row>
    <row r="29" spans="1:78" ht="51" customHeight="1">
      <c r="A29" s="168" t="s">
        <v>127</v>
      </c>
      <c r="B29" s="168"/>
      <c r="C29" s="87" t="s">
        <v>277</v>
      </c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9"/>
      <c r="W29" s="305">
        <v>1103.347</v>
      </c>
      <c r="X29" s="305"/>
      <c r="Y29" s="305"/>
      <c r="Z29" s="305"/>
      <c r="AA29" s="305"/>
      <c r="AB29" s="305"/>
      <c r="AC29" s="305"/>
      <c r="AD29" s="64">
        <v>0</v>
      </c>
      <c r="AE29" s="64"/>
      <c r="AF29" s="64"/>
      <c r="AG29" s="64"/>
      <c r="AH29" s="64"/>
      <c r="AI29" s="64"/>
      <c r="AJ29" s="305">
        <v>1103.347</v>
      </c>
      <c r="AK29" s="305"/>
      <c r="AL29" s="305"/>
      <c r="AM29" s="305"/>
      <c r="AN29" s="305"/>
      <c r="AO29" s="305">
        <v>1100.764</v>
      </c>
      <c r="AP29" s="305"/>
      <c r="AQ29" s="305"/>
      <c r="AR29" s="305"/>
      <c r="AS29" s="305"/>
      <c r="AT29" s="305"/>
      <c r="AU29" s="64">
        <v>0</v>
      </c>
      <c r="AV29" s="64"/>
      <c r="AW29" s="64"/>
      <c r="AX29" s="64"/>
      <c r="AY29" s="64"/>
      <c r="AZ29" s="64"/>
      <c r="BA29" s="64"/>
      <c r="BB29" s="305">
        <v>1100.764</v>
      </c>
      <c r="BC29" s="305"/>
      <c r="BD29" s="305"/>
      <c r="BE29" s="305"/>
      <c r="BF29" s="305"/>
      <c r="BG29" s="305"/>
      <c r="BH29" s="305">
        <v>-2.583</v>
      </c>
      <c r="BI29" s="305"/>
      <c r="BJ29" s="305"/>
      <c r="BK29" s="305"/>
      <c r="BL29" s="305"/>
      <c r="BM29" s="305"/>
      <c r="BN29" s="170">
        <f>AU29-AD29</f>
        <v>0</v>
      </c>
      <c r="BO29" s="170"/>
      <c r="BP29" s="170"/>
      <c r="BQ29" s="170"/>
      <c r="BR29" s="170"/>
      <c r="BS29" s="170"/>
      <c r="BT29" s="323">
        <v>-2.583</v>
      </c>
      <c r="BU29" s="323"/>
      <c r="BV29" s="26"/>
      <c r="BW29" s="26"/>
      <c r="BX29" s="26"/>
      <c r="BY29" s="26"/>
      <c r="BZ29" s="26"/>
    </row>
    <row r="30" spans="1:78" ht="21.75" customHeight="1">
      <c r="A30" s="43"/>
      <c r="B30" s="43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4"/>
      <c r="X30" s="44"/>
      <c r="Y30" s="44"/>
      <c r="Z30" s="44"/>
      <c r="AA30" s="44"/>
      <c r="AB30" s="44"/>
      <c r="AC30" s="44"/>
      <c r="AD30" s="10"/>
      <c r="AE30" s="10"/>
      <c r="AF30" s="10"/>
      <c r="AG30" s="10"/>
      <c r="AH30" s="10"/>
      <c r="AI30" s="10"/>
      <c r="AJ30" s="45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46"/>
      <c r="BO30" s="46"/>
      <c r="BP30" s="46"/>
      <c r="BQ30" s="46"/>
      <c r="BR30" s="46"/>
      <c r="BS30" s="46"/>
      <c r="BT30" s="46"/>
      <c r="BU30" s="46"/>
      <c r="BV30" s="26"/>
      <c r="BW30" s="26"/>
      <c r="BX30" s="26"/>
      <c r="BY30" s="26"/>
      <c r="BZ30" s="26"/>
    </row>
    <row r="31" spans="6:78" ht="15.75" customHeight="1">
      <c r="F31" s="169" t="s">
        <v>130</v>
      </c>
      <c r="G31" s="169"/>
      <c r="H31" s="17" t="s">
        <v>131</v>
      </c>
      <c r="BV31" s="42"/>
      <c r="BW31" s="42"/>
      <c r="BX31" s="42"/>
      <c r="BY31" s="42"/>
      <c r="BZ31" s="42"/>
    </row>
    <row r="32" spans="62:66" ht="15.75" customHeight="1">
      <c r="BJ32" s="172" t="s">
        <v>80</v>
      </c>
      <c r="BK32" s="172"/>
      <c r="BL32" s="172"/>
      <c r="BM32" s="172"/>
      <c r="BN32" s="172"/>
    </row>
    <row r="33" spans="1:78" ht="36" customHeight="1">
      <c r="A33" s="250" t="s">
        <v>8</v>
      </c>
      <c r="B33" s="251"/>
      <c r="C33" s="148" t="s">
        <v>10</v>
      </c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 t="s">
        <v>123</v>
      </c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 t="s">
        <v>124</v>
      </c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 t="s">
        <v>79</v>
      </c>
      <c r="BB33" s="148"/>
      <c r="BC33" s="148"/>
      <c r="BD33" s="148"/>
      <c r="BE33" s="148"/>
      <c r="BF33" s="148"/>
      <c r="BG33" s="148"/>
      <c r="BH33" s="148"/>
      <c r="BI33" s="148"/>
      <c r="BJ33" s="148"/>
      <c r="BK33" s="148"/>
      <c r="BL33" s="148"/>
      <c r="BM33" s="148"/>
      <c r="BN33" s="148"/>
      <c r="BO33" s="148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</row>
    <row r="34" spans="1:78" ht="15.75" customHeight="1">
      <c r="A34" s="242" t="s">
        <v>0</v>
      </c>
      <c r="B34" s="243"/>
      <c r="C34" s="286" t="s">
        <v>132</v>
      </c>
      <c r="D34" s="287"/>
      <c r="E34" s="287"/>
      <c r="F34" s="287"/>
      <c r="G34" s="287"/>
      <c r="H34" s="287"/>
      <c r="I34" s="287"/>
      <c r="J34" s="287"/>
      <c r="K34" s="287"/>
      <c r="L34" s="287"/>
      <c r="M34" s="287"/>
      <c r="N34" s="287"/>
      <c r="O34" s="287"/>
      <c r="P34" s="287"/>
      <c r="Q34" s="287"/>
      <c r="R34" s="287"/>
      <c r="S34" s="287"/>
      <c r="T34" s="287"/>
      <c r="U34" s="287"/>
      <c r="V34" s="288"/>
      <c r="W34" s="242" t="s">
        <v>36</v>
      </c>
      <c r="X34" s="243"/>
      <c r="Y34" s="243"/>
      <c r="Z34" s="243"/>
      <c r="AA34" s="243"/>
      <c r="AB34" s="243"/>
      <c r="AC34" s="243"/>
      <c r="AD34" s="243"/>
      <c r="AE34" s="243"/>
      <c r="AF34" s="243"/>
      <c r="AG34" s="243"/>
      <c r="AH34" s="243"/>
      <c r="AI34" s="243"/>
      <c r="AJ34" s="243"/>
      <c r="AK34" s="244"/>
      <c r="AL34" s="242"/>
      <c r="AM34" s="243"/>
      <c r="AN34" s="243"/>
      <c r="AO34" s="243"/>
      <c r="AP34" s="243"/>
      <c r="AQ34" s="243"/>
      <c r="AR34" s="243"/>
      <c r="AS34" s="243"/>
      <c r="AT34" s="243"/>
      <c r="AU34" s="243"/>
      <c r="AV34" s="243"/>
      <c r="AW34" s="243"/>
      <c r="AX34" s="243"/>
      <c r="AY34" s="243"/>
      <c r="AZ34" s="244"/>
      <c r="BA34" s="148" t="s">
        <v>36</v>
      </c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  <c r="BM34" s="148"/>
      <c r="BN34" s="148"/>
      <c r="BO34" s="148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</row>
    <row r="35" spans="1:78" ht="12.75" customHeight="1">
      <c r="A35" s="242"/>
      <c r="B35" s="243"/>
      <c r="C35" s="286" t="s">
        <v>126</v>
      </c>
      <c r="D35" s="287"/>
      <c r="E35" s="287"/>
      <c r="F35" s="287"/>
      <c r="G35" s="287"/>
      <c r="H35" s="287"/>
      <c r="I35" s="287"/>
      <c r="J35" s="287"/>
      <c r="K35" s="287"/>
      <c r="L35" s="287"/>
      <c r="M35" s="287"/>
      <c r="N35" s="287"/>
      <c r="O35" s="287"/>
      <c r="P35" s="287"/>
      <c r="Q35" s="287"/>
      <c r="R35" s="287"/>
      <c r="S35" s="287"/>
      <c r="T35" s="287"/>
      <c r="U35" s="287"/>
      <c r="V35" s="288"/>
      <c r="W35" s="242"/>
      <c r="X35" s="243"/>
      <c r="Y35" s="243"/>
      <c r="Z35" s="243"/>
      <c r="AA35" s="243"/>
      <c r="AB35" s="243"/>
      <c r="AC35" s="243"/>
      <c r="AD35" s="243"/>
      <c r="AE35" s="243"/>
      <c r="AF35" s="243"/>
      <c r="AG35" s="243"/>
      <c r="AH35" s="243"/>
      <c r="AI35" s="243"/>
      <c r="AJ35" s="243"/>
      <c r="AK35" s="244"/>
      <c r="AL35" s="242"/>
      <c r="AM35" s="243"/>
      <c r="AN35" s="243"/>
      <c r="AO35" s="243"/>
      <c r="AP35" s="243"/>
      <c r="AQ35" s="243"/>
      <c r="AR35" s="243"/>
      <c r="AS35" s="243"/>
      <c r="AT35" s="243"/>
      <c r="AU35" s="243"/>
      <c r="AV35" s="243"/>
      <c r="AW35" s="243"/>
      <c r="AX35" s="243"/>
      <c r="AY35" s="243"/>
      <c r="AZ35" s="244"/>
      <c r="BA35" s="148"/>
      <c r="BB35" s="148"/>
      <c r="BC35" s="148"/>
      <c r="BD35" s="148"/>
      <c r="BE35" s="148"/>
      <c r="BF35" s="148"/>
      <c r="BG35" s="148"/>
      <c r="BH35" s="148"/>
      <c r="BI35" s="148"/>
      <c r="BJ35" s="148"/>
      <c r="BK35" s="148"/>
      <c r="BL35" s="148"/>
      <c r="BM35" s="148"/>
      <c r="BN35" s="148"/>
      <c r="BO35" s="148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</row>
    <row r="36" spans="1:78" ht="18.75" customHeight="1">
      <c r="A36" s="284" t="s">
        <v>127</v>
      </c>
      <c r="B36" s="285"/>
      <c r="C36" s="286" t="s">
        <v>133</v>
      </c>
      <c r="D36" s="287"/>
      <c r="E36" s="287"/>
      <c r="F36" s="287"/>
      <c r="G36" s="287"/>
      <c r="H36" s="287"/>
      <c r="I36" s="287"/>
      <c r="J36" s="287"/>
      <c r="K36" s="287"/>
      <c r="L36" s="287"/>
      <c r="M36" s="287"/>
      <c r="N36" s="287"/>
      <c r="O36" s="287"/>
      <c r="P36" s="287"/>
      <c r="Q36" s="287"/>
      <c r="R36" s="287"/>
      <c r="S36" s="287"/>
      <c r="T36" s="287"/>
      <c r="U36" s="287"/>
      <c r="V36" s="288"/>
      <c r="W36" s="242" t="s">
        <v>36</v>
      </c>
      <c r="X36" s="243"/>
      <c r="Y36" s="243"/>
      <c r="Z36" s="243"/>
      <c r="AA36" s="243"/>
      <c r="AB36" s="243"/>
      <c r="AC36" s="243"/>
      <c r="AD36" s="243"/>
      <c r="AE36" s="243"/>
      <c r="AF36" s="243"/>
      <c r="AG36" s="243"/>
      <c r="AH36" s="243"/>
      <c r="AI36" s="243"/>
      <c r="AJ36" s="243"/>
      <c r="AK36" s="244"/>
      <c r="AL36" s="242"/>
      <c r="AM36" s="243"/>
      <c r="AN36" s="243"/>
      <c r="AO36" s="243"/>
      <c r="AP36" s="243"/>
      <c r="AQ36" s="243"/>
      <c r="AR36" s="243"/>
      <c r="AS36" s="243"/>
      <c r="AT36" s="243"/>
      <c r="AU36" s="243"/>
      <c r="AV36" s="243"/>
      <c r="AW36" s="243"/>
      <c r="AX36" s="243"/>
      <c r="AY36" s="243"/>
      <c r="AZ36" s="244"/>
      <c r="BA36" s="148" t="s">
        <v>36</v>
      </c>
      <c r="BB36" s="148"/>
      <c r="BC36" s="148"/>
      <c r="BD36" s="148"/>
      <c r="BE36" s="148"/>
      <c r="BF36" s="148"/>
      <c r="BG36" s="148"/>
      <c r="BH36" s="148"/>
      <c r="BI36" s="148"/>
      <c r="BJ36" s="148"/>
      <c r="BK36" s="148"/>
      <c r="BL36" s="148"/>
      <c r="BM36" s="148"/>
      <c r="BN36" s="148"/>
      <c r="BO36" s="148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</row>
    <row r="37" spans="1:78" ht="17.25" customHeight="1">
      <c r="A37" s="284" t="s">
        <v>128</v>
      </c>
      <c r="B37" s="285"/>
      <c r="C37" s="286" t="s">
        <v>134</v>
      </c>
      <c r="D37" s="287"/>
      <c r="E37" s="287"/>
      <c r="F37" s="287"/>
      <c r="G37" s="287"/>
      <c r="H37" s="287"/>
      <c r="I37" s="287"/>
      <c r="J37" s="287"/>
      <c r="K37" s="287"/>
      <c r="L37" s="287"/>
      <c r="M37" s="287"/>
      <c r="N37" s="287"/>
      <c r="O37" s="287"/>
      <c r="P37" s="287"/>
      <c r="Q37" s="287"/>
      <c r="R37" s="287"/>
      <c r="S37" s="287"/>
      <c r="T37" s="287"/>
      <c r="U37" s="287"/>
      <c r="V37" s="288"/>
      <c r="W37" s="242" t="s">
        <v>36</v>
      </c>
      <c r="X37" s="243"/>
      <c r="Y37" s="243"/>
      <c r="Z37" s="243"/>
      <c r="AA37" s="243"/>
      <c r="AB37" s="243"/>
      <c r="AC37" s="243"/>
      <c r="AD37" s="243"/>
      <c r="AE37" s="243"/>
      <c r="AF37" s="243"/>
      <c r="AG37" s="243"/>
      <c r="AH37" s="243"/>
      <c r="AI37" s="243"/>
      <c r="AJ37" s="243"/>
      <c r="AK37" s="244"/>
      <c r="AL37" s="242"/>
      <c r="AM37" s="243"/>
      <c r="AN37" s="243"/>
      <c r="AO37" s="243"/>
      <c r="AP37" s="243"/>
      <c r="AQ37" s="243"/>
      <c r="AR37" s="243"/>
      <c r="AS37" s="243"/>
      <c r="AT37" s="243"/>
      <c r="AU37" s="243"/>
      <c r="AV37" s="243"/>
      <c r="AW37" s="243"/>
      <c r="AX37" s="243"/>
      <c r="AY37" s="243"/>
      <c r="AZ37" s="244"/>
      <c r="BA37" s="148" t="s">
        <v>36</v>
      </c>
      <c r="BB37" s="148"/>
      <c r="BC37" s="148"/>
      <c r="BD37" s="148"/>
      <c r="BE37" s="148"/>
      <c r="BF37" s="148"/>
      <c r="BG37" s="148"/>
      <c r="BH37" s="148"/>
      <c r="BI37" s="148"/>
      <c r="BJ37" s="148"/>
      <c r="BK37" s="148"/>
      <c r="BL37" s="148"/>
      <c r="BM37" s="148"/>
      <c r="BN37" s="148"/>
      <c r="BO37" s="148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</row>
    <row r="38" spans="1:78" ht="17.25" customHeight="1">
      <c r="A38" s="284" t="s">
        <v>22</v>
      </c>
      <c r="B38" s="285"/>
      <c r="C38" s="286" t="s">
        <v>135</v>
      </c>
      <c r="D38" s="287"/>
      <c r="E38" s="287"/>
      <c r="F38" s="287"/>
      <c r="G38" s="287"/>
      <c r="H38" s="287"/>
      <c r="I38" s="287"/>
      <c r="J38" s="287"/>
      <c r="K38" s="287"/>
      <c r="L38" s="287"/>
      <c r="M38" s="287"/>
      <c r="N38" s="287"/>
      <c r="O38" s="287"/>
      <c r="P38" s="287"/>
      <c r="Q38" s="287"/>
      <c r="R38" s="287"/>
      <c r="S38" s="287"/>
      <c r="T38" s="287"/>
      <c r="U38" s="287"/>
      <c r="V38" s="288"/>
      <c r="W38" s="242"/>
      <c r="X38" s="243"/>
      <c r="Y38" s="243"/>
      <c r="Z38" s="243"/>
      <c r="AA38" s="243"/>
      <c r="AB38" s="243"/>
      <c r="AC38" s="243"/>
      <c r="AD38" s="243"/>
      <c r="AE38" s="243"/>
      <c r="AF38" s="243"/>
      <c r="AG38" s="243"/>
      <c r="AH38" s="243"/>
      <c r="AI38" s="243"/>
      <c r="AJ38" s="243"/>
      <c r="AK38" s="244"/>
      <c r="AL38" s="242"/>
      <c r="AM38" s="243"/>
      <c r="AN38" s="243"/>
      <c r="AO38" s="243"/>
      <c r="AP38" s="243"/>
      <c r="AQ38" s="243"/>
      <c r="AR38" s="243"/>
      <c r="AS38" s="243"/>
      <c r="AT38" s="243"/>
      <c r="AU38" s="243"/>
      <c r="AV38" s="243"/>
      <c r="AW38" s="243"/>
      <c r="AX38" s="243"/>
      <c r="AY38" s="243"/>
      <c r="AZ38" s="244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8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</row>
    <row r="39" spans="1:78" ht="13.5" customHeight="1">
      <c r="A39" s="284"/>
      <c r="B39" s="285"/>
      <c r="C39" s="286" t="s">
        <v>126</v>
      </c>
      <c r="D39" s="287"/>
      <c r="E39" s="287"/>
      <c r="F39" s="287"/>
      <c r="G39" s="287"/>
      <c r="H39" s="287"/>
      <c r="I39" s="287"/>
      <c r="J39" s="287"/>
      <c r="K39" s="287"/>
      <c r="L39" s="287"/>
      <c r="M39" s="287"/>
      <c r="N39" s="287"/>
      <c r="O39" s="287"/>
      <c r="P39" s="287"/>
      <c r="Q39" s="287"/>
      <c r="R39" s="287"/>
      <c r="S39" s="287"/>
      <c r="T39" s="287"/>
      <c r="U39" s="287"/>
      <c r="V39" s="288"/>
      <c r="W39" s="242"/>
      <c r="X39" s="243"/>
      <c r="Y39" s="243"/>
      <c r="Z39" s="243"/>
      <c r="AA39" s="243"/>
      <c r="AB39" s="243"/>
      <c r="AC39" s="243"/>
      <c r="AD39" s="243"/>
      <c r="AE39" s="243"/>
      <c r="AF39" s="243"/>
      <c r="AG39" s="243"/>
      <c r="AH39" s="243"/>
      <c r="AI39" s="243"/>
      <c r="AJ39" s="243"/>
      <c r="AK39" s="244"/>
      <c r="AL39" s="242"/>
      <c r="AM39" s="243"/>
      <c r="AN39" s="243"/>
      <c r="AO39" s="243"/>
      <c r="AP39" s="243"/>
      <c r="AQ39" s="243"/>
      <c r="AR39" s="243"/>
      <c r="AS39" s="243"/>
      <c r="AT39" s="243"/>
      <c r="AU39" s="243"/>
      <c r="AV39" s="243"/>
      <c r="AW39" s="243"/>
      <c r="AX39" s="243"/>
      <c r="AY39" s="243"/>
      <c r="AZ39" s="244"/>
      <c r="BA39" s="148"/>
      <c r="BB39" s="148"/>
      <c r="BC39" s="148"/>
      <c r="BD39" s="148"/>
      <c r="BE39" s="148"/>
      <c r="BF39" s="148"/>
      <c r="BG39" s="148"/>
      <c r="BH39" s="148"/>
      <c r="BI39" s="148"/>
      <c r="BJ39" s="148"/>
      <c r="BK39" s="148"/>
      <c r="BL39" s="148"/>
      <c r="BM39" s="148"/>
      <c r="BN39" s="148"/>
      <c r="BO39" s="148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</row>
    <row r="40" spans="1:78" ht="15" customHeight="1">
      <c r="A40" s="284" t="s">
        <v>136</v>
      </c>
      <c r="B40" s="285"/>
      <c r="C40" s="286" t="s">
        <v>137</v>
      </c>
      <c r="D40" s="287"/>
      <c r="E40" s="287"/>
      <c r="F40" s="287"/>
      <c r="G40" s="287"/>
      <c r="H40" s="287"/>
      <c r="I40" s="287"/>
      <c r="J40" s="287"/>
      <c r="K40" s="287"/>
      <c r="L40" s="287"/>
      <c r="M40" s="287"/>
      <c r="N40" s="287"/>
      <c r="O40" s="287"/>
      <c r="P40" s="287"/>
      <c r="Q40" s="287"/>
      <c r="R40" s="287"/>
      <c r="S40" s="287"/>
      <c r="T40" s="287"/>
      <c r="U40" s="287"/>
      <c r="V40" s="288"/>
      <c r="W40" s="242"/>
      <c r="X40" s="243"/>
      <c r="Y40" s="243"/>
      <c r="Z40" s="243"/>
      <c r="AA40" s="243"/>
      <c r="AB40" s="243"/>
      <c r="AC40" s="243"/>
      <c r="AD40" s="243"/>
      <c r="AE40" s="243"/>
      <c r="AF40" s="243"/>
      <c r="AG40" s="243"/>
      <c r="AH40" s="243"/>
      <c r="AI40" s="243"/>
      <c r="AJ40" s="243"/>
      <c r="AK40" s="244"/>
      <c r="AL40" s="242"/>
      <c r="AM40" s="243"/>
      <c r="AN40" s="243"/>
      <c r="AO40" s="243"/>
      <c r="AP40" s="243"/>
      <c r="AQ40" s="243"/>
      <c r="AR40" s="243"/>
      <c r="AS40" s="243"/>
      <c r="AT40" s="243"/>
      <c r="AU40" s="243"/>
      <c r="AV40" s="243"/>
      <c r="AW40" s="243"/>
      <c r="AX40" s="243"/>
      <c r="AY40" s="243"/>
      <c r="AZ40" s="244"/>
      <c r="BA40" s="148"/>
      <c r="BB40" s="148"/>
      <c r="BC40" s="148"/>
      <c r="BD40" s="148"/>
      <c r="BE40" s="148"/>
      <c r="BF40" s="148"/>
      <c r="BG40" s="148"/>
      <c r="BH40" s="148"/>
      <c r="BI40" s="148"/>
      <c r="BJ40" s="148"/>
      <c r="BK40" s="148"/>
      <c r="BL40" s="148"/>
      <c r="BM40" s="148"/>
      <c r="BN40" s="148"/>
      <c r="BO40" s="148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</row>
    <row r="41" spans="1:78" ht="13.5" customHeight="1">
      <c r="A41" s="284" t="s">
        <v>138</v>
      </c>
      <c r="B41" s="285"/>
      <c r="C41" s="286" t="s">
        <v>140</v>
      </c>
      <c r="D41" s="287"/>
      <c r="E41" s="287"/>
      <c r="F41" s="287"/>
      <c r="G41" s="287"/>
      <c r="H41" s="287"/>
      <c r="I41" s="287"/>
      <c r="J41" s="287"/>
      <c r="K41" s="287"/>
      <c r="L41" s="287"/>
      <c r="M41" s="287"/>
      <c r="N41" s="287"/>
      <c r="O41" s="287"/>
      <c r="P41" s="287"/>
      <c r="Q41" s="287"/>
      <c r="R41" s="287"/>
      <c r="S41" s="287"/>
      <c r="T41" s="287"/>
      <c r="U41" s="287"/>
      <c r="V41" s="288"/>
      <c r="W41" s="242"/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243"/>
      <c r="AJ41" s="243"/>
      <c r="AK41" s="244"/>
      <c r="AL41" s="242"/>
      <c r="AM41" s="243"/>
      <c r="AN41" s="243"/>
      <c r="AO41" s="243"/>
      <c r="AP41" s="243"/>
      <c r="AQ41" s="243"/>
      <c r="AR41" s="243"/>
      <c r="AS41" s="243"/>
      <c r="AT41" s="243"/>
      <c r="AU41" s="243"/>
      <c r="AV41" s="243"/>
      <c r="AW41" s="243"/>
      <c r="AX41" s="243"/>
      <c r="AY41" s="243"/>
      <c r="AZ41" s="244"/>
      <c r="BA41" s="148"/>
      <c r="BB41" s="148"/>
      <c r="BC41" s="148"/>
      <c r="BD41" s="148"/>
      <c r="BE41" s="148"/>
      <c r="BF41" s="148"/>
      <c r="BG41" s="148"/>
      <c r="BH41" s="148"/>
      <c r="BI41" s="148"/>
      <c r="BJ41" s="148"/>
      <c r="BK41" s="148"/>
      <c r="BL41" s="148"/>
      <c r="BM41" s="148"/>
      <c r="BN41" s="148"/>
      <c r="BO41" s="148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</row>
    <row r="42" spans="1:78" ht="16.5" customHeight="1">
      <c r="A42" s="284" t="s">
        <v>139</v>
      </c>
      <c r="B42" s="285"/>
      <c r="C42" s="286" t="s">
        <v>141</v>
      </c>
      <c r="D42" s="287"/>
      <c r="E42" s="287"/>
      <c r="F42" s="287"/>
      <c r="G42" s="287"/>
      <c r="H42" s="287"/>
      <c r="I42" s="287"/>
      <c r="J42" s="287"/>
      <c r="K42" s="287"/>
      <c r="L42" s="287"/>
      <c r="M42" s="287"/>
      <c r="N42" s="287"/>
      <c r="O42" s="287"/>
      <c r="P42" s="287"/>
      <c r="Q42" s="287"/>
      <c r="R42" s="287"/>
      <c r="S42" s="287"/>
      <c r="T42" s="287"/>
      <c r="U42" s="287"/>
      <c r="V42" s="288"/>
      <c r="W42" s="242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43"/>
      <c r="AJ42" s="243"/>
      <c r="AK42" s="244"/>
      <c r="AL42" s="242"/>
      <c r="AM42" s="243"/>
      <c r="AN42" s="243"/>
      <c r="AO42" s="243"/>
      <c r="AP42" s="243"/>
      <c r="AQ42" s="243"/>
      <c r="AR42" s="243"/>
      <c r="AS42" s="243"/>
      <c r="AT42" s="243"/>
      <c r="AU42" s="243"/>
      <c r="AV42" s="243"/>
      <c r="AW42" s="243"/>
      <c r="AX42" s="243"/>
      <c r="AY42" s="243"/>
      <c r="AZ42" s="244"/>
      <c r="BA42" s="148"/>
      <c r="BB42" s="148"/>
      <c r="BC42" s="148"/>
      <c r="BD42" s="148"/>
      <c r="BE42" s="148"/>
      <c r="BF42" s="148"/>
      <c r="BG42" s="148"/>
      <c r="BH42" s="148"/>
      <c r="BI42" s="148"/>
      <c r="BJ42" s="148"/>
      <c r="BK42" s="148"/>
      <c r="BL42" s="148"/>
      <c r="BM42" s="148"/>
      <c r="BN42" s="148"/>
      <c r="BO42" s="148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</row>
    <row r="43" spans="1:78" ht="19.5" customHeight="1">
      <c r="A43" s="284" t="s">
        <v>142</v>
      </c>
      <c r="B43" s="285"/>
      <c r="C43" s="286" t="s">
        <v>143</v>
      </c>
      <c r="D43" s="287"/>
      <c r="E43" s="287"/>
      <c r="F43" s="287"/>
      <c r="G43" s="287"/>
      <c r="H43" s="287"/>
      <c r="I43" s="287"/>
      <c r="J43" s="287"/>
      <c r="K43" s="287"/>
      <c r="L43" s="287"/>
      <c r="M43" s="287"/>
      <c r="N43" s="287"/>
      <c r="O43" s="287"/>
      <c r="P43" s="287"/>
      <c r="Q43" s="287"/>
      <c r="R43" s="287"/>
      <c r="S43" s="287"/>
      <c r="T43" s="287"/>
      <c r="U43" s="287"/>
      <c r="V43" s="288"/>
      <c r="W43" s="355">
        <f>AD29</f>
        <v>0</v>
      </c>
      <c r="X43" s="243"/>
      <c r="Y43" s="243"/>
      <c r="Z43" s="243"/>
      <c r="AA43" s="243"/>
      <c r="AB43" s="243"/>
      <c r="AC43" s="243"/>
      <c r="AD43" s="243"/>
      <c r="AE43" s="243"/>
      <c r="AF43" s="243"/>
      <c r="AG43" s="243"/>
      <c r="AH43" s="243"/>
      <c r="AI43" s="243"/>
      <c r="AJ43" s="243"/>
      <c r="AK43" s="244"/>
      <c r="AL43" s="355">
        <f>AU29</f>
        <v>0</v>
      </c>
      <c r="AM43" s="243"/>
      <c r="AN43" s="243"/>
      <c r="AO43" s="243"/>
      <c r="AP43" s="243"/>
      <c r="AQ43" s="243"/>
      <c r="AR43" s="243"/>
      <c r="AS43" s="243"/>
      <c r="AT43" s="243"/>
      <c r="AU43" s="243"/>
      <c r="AV43" s="243"/>
      <c r="AW43" s="243"/>
      <c r="AX43" s="243"/>
      <c r="AY43" s="243"/>
      <c r="AZ43" s="244"/>
      <c r="BA43" s="147">
        <f>AL43-W43</f>
        <v>0</v>
      </c>
      <c r="BB43" s="148"/>
      <c r="BC43" s="148"/>
      <c r="BD43" s="148"/>
      <c r="BE43" s="148"/>
      <c r="BF43" s="148"/>
      <c r="BG43" s="148"/>
      <c r="BH43" s="148"/>
      <c r="BI43" s="148"/>
      <c r="BJ43" s="148"/>
      <c r="BK43" s="148"/>
      <c r="BL43" s="148"/>
      <c r="BM43" s="148"/>
      <c r="BN43" s="148"/>
      <c r="BO43" s="148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</row>
    <row r="44" spans="1:78" ht="13.5" customHeight="1">
      <c r="A44" s="284"/>
      <c r="B44" s="285"/>
      <c r="C44" s="352"/>
      <c r="D44" s="353"/>
      <c r="E44" s="353"/>
      <c r="F44" s="353"/>
      <c r="G44" s="353"/>
      <c r="H44" s="353"/>
      <c r="I44" s="353"/>
      <c r="J44" s="353"/>
      <c r="K44" s="353"/>
      <c r="L44" s="353"/>
      <c r="M44" s="353"/>
      <c r="N44" s="353"/>
      <c r="O44" s="353"/>
      <c r="P44" s="353"/>
      <c r="Q44" s="353"/>
      <c r="R44" s="353"/>
      <c r="S44" s="353"/>
      <c r="T44" s="353"/>
      <c r="U44" s="353"/>
      <c r="V44" s="353"/>
      <c r="W44" s="353"/>
      <c r="X44" s="353"/>
      <c r="Y44" s="353"/>
      <c r="Z44" s="353"/>
      <c r="AA44" s="353"/>
      <c r="AB44" s="353"/>
      <c r="AC44" s="353"/>
      <c r="AD44" s="353"/>
      <c r="AE44" s="353"/>
      <c r="AF44" s="353"/>
      <c r="AG44" s="353"/>
      <c r="AH44" s="353"/>
      <c r="AI44" s="353"/>
      <c r="AJ44" s="353"/>
      <c r="AK44" s="353"/>
      <c r="AL44" s="353"/>
      <c r="AM44" s="353"/>
      <c r="AN44" s="353"/>
      <c r="AO44" s="353"/>
      <c r="AP44" s="353"/>
      <c r="AQ44" s="353"/>
      <c r="AR44" s="353"/>
      <c r="AS44" s="353"/>
      <c r="AT44" s="353"/>
      <c r="AU44" s="353"/>
      <c r="AV44" s="353"/>
      <c r="AW44" s="353"/>
      <c r="AX44" s="353"/>
      <c r="AY44" s="353"/>
      <c r="AZ44" s="353"/>
      <c r="BA44" s="353"/>
      <c r="BB44" s="353"/>
      <c r="BC44" s="353"/>
      <c r="BD44" s="353"/>
      <c r="BE44" s="353"/>
      <c r="BF44" s="353"/>
      <c r="BG44" s="353"/>
      <c r="BH44" s="353"/>
      <c r="BI44" s="353"/>
      <c r="BJ44" s="353"/>
      <c r="BK44" s="353"/>
      <c r="BL44" s="353"/>
      <c r="BM44" s="353"/>
      <c r="BN44" s="353"/>
      <c r="BO44" s="354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</row>
    <row r="45" spans="1:78" ht="22.5" customHeight="1">
      <c r="A45" s="284" t="s">
        <v>23</v>
      </c>
      <c r="B45" s="285"/>
      <c r="C45" s="286" t="s">
        <v>144</v>
      </c>
      <c r="D45" s="287"/>
      <c r="E45" s="287"/>
      <c r="F45" s="287"/>
      <c r="G45" s="287"/>
      <c r="H45" s="287"/>
      <c r="I45" s="287"/>
      <c r="J45" s="287"/>
      <c r="K45" s="287"/>
      <c r="L45" s="287"/>
      <c r="M45" s="287"/>
      <c r="N45" s="287"/>
      <c r="O45" s="287"/>
      <c r="P45" s="287"/>
      <c r="Q45" s="287"/>
      <c r="R45" s="287"/>
      <c r="S45" s="287"/>
      <c r="T45" s="287"/>
      <c r="U45" s="287"/>
      <c r="V45" s="288"/>
      <c r="W45" s="242" t="s">
        <v>36</v>
      </c>
      <c r="X45" s="243"/>
      <c r="Y45" s="243"/>
      <c r="Z45" s="243"/>
      <c r="AA45" s="243"/>
      <c r="AB45" s="243"/>
      <c r="AC45" s="243"/>
      <c r="AD45" s="243"/>
      <c r="AE45" s="243"/>
      <c r="AF45" s="243"/>
      <c r="AG45" s="243"/>
      <c r="AH45" s="243"/>
      <c r="AI45" s="243"/>
      <c r="AJ45" s="243"/>
      <c r="AK45" s="244"/>
      <c r="AL45" s="242"/>
      <c r="AM45" s="243"/>
      <c r="AN45" s="243"/>
      <c r="AO45" s="243"/>
      <c r="AP45" s="243"/>
      <c r="AQ45" s="243"/>
      <c r="AR45" s="243"/>
      <c r="AS45" s="243"/>
      <c r="AT45" s="243"/>
      <c r="AU45" s="243"/>
      <c r="AV45" s="243"/>
      <c r="AW45" s="243"/>
      <c r="AX45" s="243"/>
      <c r="AY45" s="243"/>
      <c r="AZ45" s="244"/>
      <c r="BA45" s="148"/>
      <c r="BB45" s="148"/>
      <c r="BC45" s="148"/>
      <c r="BD45" s="148"/>
      <c r="BE45" s="148"/>
      <c r="BF45" s="148"/>
      <c r="BG45" s="148"/>
      <c r="BH45" s="148"/>
      <c r="BI45" s="148"/>
      <c r="BJ45" s="148"/>
      <c r="BK45" s="148"/>
      <c r="BL45" s="148"/>
      <c r="BM45" s="148"/>
      <c r="BN45" s="148"/>
      <c r="BO45" s="148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</row>
    <row r="46" spans="1:78" ht="18" customHeight="1">
      <c r="A46" s="284"/>
      <c r="B46" s="285"/>
      <c r="C46" s="286" t="s">
        <v>126</v>
      </c>
      <c r="D46" s="287"/>
      <c r="E46" s="287"/>
      <c r="F46" s="287"/>
      <c r="G46" s="287"/>
      <c r="H46" s="287"/>
      <c r="I46" s="287"/>
      <c r="J46" s="287"/>
      <c r="K46" s="287"/>
      <c r="L46" s="287"/>
      <c r="M46" s="287"/>
      <c r="N46" s="287"/>
      <c r="O46" s="287"/>
      <c r="P46" s="287"/>
      <c r="Q46" s="287"/>
      <c r="R46" s="287"/>
      <c r="S46" s="287"/>
      <c r="T46" s="287"/>
      <c r="U46" s="287"/>
      <c r="V46" s="288"/>
      <c r="W46" s="242"/>
      <c r="X46" s="243"/>
      <c r="Y46" s="243"/>
      <c r="Z46" s="243"/>
      <c r="AA46" s="243"/>
      <c r="AB46" s="243"/>
      <c r="AC46" s="243"/>
      <c r="AD46" s="243"/>
      <c r="AE46" s="243"/>
      <c r="AF46" s="243"/>
      <c r="AG46" s="243"/>
      <c r="AH46" s="243"/>
      <c r="AI46" s="243"/>
      <c r="AJ46" s="243"/>
      <c r="AK46" s="244"/>
      <c r="AL46" s="242"/>
      <c r="AM46" s="243"/>
      <c r="AN46" s="243"/>
      <c r="AO46" s="243"/>
      <c r="AP46" s="243"/>
      <c r="AQ46" s="243"/>
      <c r="AR46" s="243"/>
      <c r="AS46" s="243"/>
      <c r="AT46" s="243"/>
      <c r="AU46" s="243"/>
      <c r="AV46" s="243"/>
      <c r="AW46" s="243"/>
      <c r="AX46" s="243"/>
      <c r="AY46" s="243"/>
      <c r="AZ46" s="244"/>
      <c r="BA46" s="148"/>
      <c r="BB46" s="148"/>
      <c r="BC46" s="148"/>
      <c r="BD46" s="148"/>
      <c r="BE46" s="148"/>
      <c r="BF46" s="148"/>
      <c r="BG46" s="148"/>
      <c r="BH46" s="148"/>
      <c r="BI46" s="148"/>
      <c r="BJ46" s="148"/>
      <c r="BK46" s="148"/>
      <c r="BL46" s="148"/>
      <c r="BM46" s="148"/>
      <c r="BN46" s="148"/>
      <c r="BO46" s="148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</row>
    <row r="47" spans="1:78" ht="26.25" customHeight="1">
      <c r="A47" s="284" t="s">
        <v>145</v>
      </c>
      <c r="B47" s="285"/>
      <c r="C47" s="286" t="s">
        <v>133</v>
      </c>
      <c r="D47" s="287"/>
      <c r="E47" s="287"/>
      <c r="F47" s="287"/>
      <c r="G47" s="287"/>
      <c r="H47" s="287"/>
      <c r="I47" s="287"/>
      <c r="J47" s="287"/>
      <c r="K47" s="287"/>
      <c r="L47" s="287"/>
      <c r="M47" s="287"/>
      <c r="N47" s="287"/>
      <c r="O47" s="287"/>
      <c r="P47" s="287"/>
      <c r="Q47" s="287"/>
      <c r="R47" s="287"/>
      <c r="S47" s="287"/>
      <c r="T47" s="287"/>
      <c r="U47" s="287"/>
      <c r="V47" s="288"/>
      <c r="W47" s="242" t="s">
        <v>36</v>
      </c>
      <c r="X47" s="243"/>
      <c r="Y47" s="243"/>
      <c r="Z47" s="243"/>
      <c r="AA47" s="243"/>
      <c r="AB47" s="243"/>
      <c r="AC47" s="243"/>
      <c r="AD47" s="243"/>
      <c r="AE47" s="243"/>
      <c r="AF47" s="243"/>
      <c r="AG47" s="243"/>
      <c r="AH47" s="243"/>
      <c r="AI47" s="243"/>
      <c r="AJ47" s="243"/>
      <c r="AK47" s="244"/>
      <c r="AL47" s="242"/>
      <c r="AM47" s="243"/>
      <c r="AN47" s="243"/>
      <c r="AO47" s="243"/>
      <c r="AP47" s="243"/>
      <c r="AQ47" s="243"/>
      <c r="AR47" s="243"/>
      <c r="AS47" s="243"/>
      <c r="AT47" s="243"/>
      <c r="AU47" s="243"/>
      <c r="AV47" s="243"/>
      <c r="AW47" s="243"/>
      <c r="AX47" s="243"/>
      <c r="AY47" s="243"/>
      <c r="AZ47" s="244"/>
      <c r="BA47" s="148"/>
      <c r="BB47" s="148"/>
      <c r="BC47" s="148"/>
      <c r="BD47" s="148"/>
      <c r="BE47" s="148"/>
      <c r="BF47" s="148"/>
      <c r="BG47" s="148"/>
      <c r="BH47" s="148"/>
      <c r="BI47" s="148"/>
      <c r="BJ47" s="148"/>
      <c r="BK47" s="148"/>
      <c r="BL47" s="148"/>
      <c r="BM47" s="148"/>
      <c r="BN47" s="148"/>
      <c r="BO47" s="148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</row>
    <row r="48" spans="1:78" ht="21.75" customHeight="1">
      <c r="A48" s="284" t="s">
        <v>146</v>
      </c>
      <c r="B48" s="285"/>
      <c r="C48" s="286" t="s">
        <v>134</v>
      </c>
      <c r="D48" s="287"/>
      <c r="E48" s="287"/>
      <c r="F48" s="287"/>
      <c r="G48" s="287"/>
      <c r="H48" s="287"/>
      <c r="I48" s="287"/>
      <c r="J48" s="287"/>
      <c r="K48" s="287"/>
      <c r="L48" s="287"/>
      <c r="M48" s="287"/>
      <c r="N48" s="287"/>
      <c r="O48" s="287"/>
      <c r="P48" s="287"/>
      <c r="Q48" s="287"/>
      <c r="R48" s="287"/>
      <c r="S48" s="287"/>
      <c r="T48" s="287"/>
      <c r="U48" s="287"/>
      <c r="V48" s="288"/>
      <c r="W48" s="242" t="s">
        <v>36</v>
      </c>
      <c r="X48" s="243"/>
      <c r="Y48" s="243"/>
      <c r="Z48" s="243"/>
      <c r="AA48" s="243"/>
      <c r="AB48" s="243"/>
      <c r="AC48" s="243"/>
      <c r="AD48" s="243"/>
      <c r="AE48" s="243"/>
      <c r="AF48" s="243"/>
      <c r="AG48" s="243"/>
      <c r="AH48" s="243"/>
      <c r="AI48" s="243"/>
      <c r="AJ48" s="243"/>
      <c r="AK48" s="244"/>
      <c r="AL48" s="242"/>
      <c r="AM48" s="243"/>
      <c r="AN48" s="243"/>
      <c r="AO48" s="243"/>
      <c r="AP48" s="243"/>
      <c r="AQ48" s="243"/>
      <c r="AR48" s="243"/>
      <c r="AS48" s="243"/>
      <c r="AT48" s="243"/>
      <c r="AU48" s="243"/>
      <c r="AV48" s="243"/>
      <c r="AW48" s="243"/>
      <c r="AX48" s="243"/>
      <c r="AY48" s="243"/>
      <c r="AZ48" s="244"/>
      <c r="BA48" s="148"/>
      <c r="BB48" s="148"/>
      <c r="BC48" s="148"/>
      <c r="BD48" s="148"/>
      <c r="BE48" s="148"/>
      <c r="BF48" s="148"/>
      <c r="BG48" s="148"/>
      <c r="BH48" s="148"/>
      <c r="BI48" s="148"/>
      <c r="BJ48" s="148"/>
      <c r="BK48" s="148"/>
      <c r="BL48" s="148"/>
      <c r="BM48" s="148"/>
      <c r="BN48" s="148"/>
      <c r="BO48" s="148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</row>
    <row r="49" spans="1:78" ht="18" customHeight="1">
      <c r="A49" s="284"/>
      <c r="B49" s="285"/>
      <c r="C49" s="286" t="s">
        <v>129</v>
      </c>
      <c r="D49" s="287"/>
      <c r="E49" s="287"/>
      <c r="F49" s="287"/>
      <c r="G49" s="287"/>
      <c r="H49" s="287"/>
      <c r="I49" s="287"/>
      <c r="J49" s="287"/>
      <c r="K49" s="287"/>
      <c r="L49" s="287"/>
      <c r="M49" s="287"/>
      <c r="N49" s="287"/>
      <c r="O49" s="287"/>
      <c r="P49" s="287"/>
      <c r="Q49" s="287"/>
      <c r="R49" s="287"/>
      <c r="S49" s="287"/>
      <c r="T49" s="287"/>
      <c r="U49" s="287"/>
      <c r="V49" s="288"/>
      <c r="W49" s="242"/>
      <c r="X49" s="243"/>
      <c r="Y49" s="243"/>
      <c r="Z49" s="243"/>
      <c r="AA49" s="243"/>
      <c r="AB49" s="243"/>
      <c r="AC49" s="243"/>
      <c r="AD49" s="243"/>
      <c r="AE49" s="243"/>
      <c r="AF49" s="243"/>
      <c r="AG49" s="243"/>
      <c r="AH49" s="243"/>
      <c r="AI49" s="243"/>
      <c r="AJ49" s="243"/>
      <c r="AK49" s="244"/>
      <c r="AL49" s="242"/>
      <c r="AM49" s="243"/>
      <c r="AN49" s="243"/>
      <c r="AO49" s="243"/>
      <c r="AP49" s="243"/>
      <c r="AQ49" s="243"/>
      <c r="AR49" s="243"/>
      <c r="AS49" s="243"/>
      <c r="AT49" s="243"/>
      <c r="AU49" s="243"/>
      <c r="AV49" s="243"/>
      <c r="AW49" s="243"/>
      <c r="AX49" s="243"/>
      <c r="AY49" s="243"/>
      <c r="AZ49" s="244"/>
      <c r="BA49" s="148"/>
      <c r="BB49" s="148"/>
      <c r="BC49" s="148"/>
      <c r="BD49" s="148"/>
      <c r="BE49" s="148"/>
      <c r="BF49" s="148"/>
      <c r="BG49" s="148"/>
      <c r="BH49" s="148"/>
      <c r="BI49" s="148"/>
      <c r="BJ49" s="148"/>
      <c r="BK49" s="148"/>
      <c r="BL49" s="148"/>
      <c r="BM49" s="148"/>
      <c r="BN49" s="148"/>
      <c r="BO49" s="148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</row>
    <row r="50" spans="1:78" ht="15" customHeight="1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</row>
    <row r="51" spans="6:78" ht="17.25" customHeight="1">
      <c r="F51" s="161" t="s">
        <v>147</v>
      </c>
      <c r="G51" s="161"/>
      <c r="H51" s="1" t="s">
        <v>148</v>
      </c>
      <c r="BV51" s="37"/>
      <c r="BW51" s="37"/>
      <c r="BX51" s="37"/>
      <c r="BY51" s="37"/>
      <c r="BZ51" s="37"/>
    </row>
    <row r="52" spans="72:78" ht="18.75" customHeight="1">
      <c r="BT52" s="48" t="s">
        <v>80</v>
      </c>
      <c r="BU52" s="48"/>
      <c r="BV52" s="16"/>
      <c r="BW52" s="16"/>
      <c r="BX52" s="16"/>
      <c r="BY52" s="42"/>
      <c r="BZ52" s="42"/>
    </row>
    <row r="53" spans="1:78" ht="18.75" customHeight="1">
      <c r="A53" s="73" t="s">
        <v>8</v>
      </c>
      <c r="B53" s="73"/>
      <c r="C53" s="73" t="s">
        <v>10</v>
      </c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 t="s">
        <v>149</v>
      </c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 t="s">
        <v>124</v>
      </c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 t="s">
        <v>79</v>
      </c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49"/>
      <c r="BW53" s="49"/>
      <c r="BX53" s="49"/>
      <c r="BY53" s="49"/>
      <c r="BZ53" s="49"/>
    </row>
    <row r="54" spans="1:78" ht="13.5" customHeight="1">
      <c r="A54" s="73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 t="s">
        <v>12</v>
      </c>
      <c r="V54" s="73"/>
      <c r="W54" s="73"/>
      <c r="X54" s="73"/>
      <c r="Y54" s="73"/>
      <c r="Z54" s="73"/>
      <c r="AA54" s="73"/>
      <c r="AB54" s="109" t="s">
        <v>13</v>
      </c>
      <c r="AC54" s="109"/>
      <c r="AD54" s="109"/>
      <c r="AE54" s="109"/>
      <c r="AF54" s="109"/>
      <c r="AG54" s="109"/>
      <c r="AH54" s="109"/>
      <c r="AI54" s="73" t="s">
        <v>81</v>
      </c>
      <c r="AJ54" s="73"/>
      <c r="AK54" s="73"/>
      <c r="AL54" s="73"/>
      <c r="AM54" s="73"/>
      <c r="AN54" s="73" t="s">
        <v>12</v>
      </c>
      <c r="AO54" s="73"/>
      <c r="AP54" s="73"/>
      <c r="AQ54" s="73"/>
      <c r="AR54" s="73"/>
      <c r="AS54" s="73"/>
      <c r="AT54" s="73"/>
      <c r="AU54" s="109" t="s">
        <v>13</v>
      </c>
      <c r="AV54" s="109"/>
      <c r="AW54" s="109"/>
      <c r="AX54" s="109"/>
      <c r="AY54" s="109"/>
      <c r="AZ54" s="109"/>
      <c r="BA54" s="109"/>
      <c r="BB54" s="73" t="s">
        <v>81</v>
      </c>
      <c r="BC54" s="73"/>
      <c r="BD54" s="73"/>
      <c r="BE54" s="73"/>
      <c r="BF54" s="73"/>
      <c r="BG54" s="73" t="s">
        <v>12</v>
      </c>
      <c r="BH54" s="73"/>
      <c r="BI54" s="73"/>
      <c r="BJ54" s="73"/>
      <c r="BK54" s="73"/>
      <c r="BL54" s="73"/>
      <c r="BM54" s="73"/>
      <c r="BN54" s="109" t="s">
        <v>13</v>
      </c>
      <c r="BO54" s="109"/>
      <c r="BP54" s="109"/>
      <c r="BQ54" s="109"/>
      <c r="BR54" s="109"/>
      <c r="BS54" s="109"/>
      <c r="BT54" s="73" t="s">
        <v>81</v>
      </c>
      <c r="BU54" s="73"/>
      <c r="BV54" s="49"/>
      <c r="BW54" s="49"/>
      <c r="BX54" s="49"/>
      <c r="BY54" s="49"/>
      <c r="BZ54" s="49"/>
    </row>
    <row r="55" spans="1:78" ht="26.25" customHeight="1">
      <c r="A55" s="98"/>
      <c r="B55" s="100"/>
      <c r="C55" s="83" t="s">
        <v>277</v>
      </c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5"/>
      <c r="BV55" s="49"/>
      <c r="BW55" s="49"/>
      <c r="BX55" s="49"/>
      <c r="BY55" s="49"/>
      <c r="BZ55" s="49"/>
    </row>
    <row r="56" spans="1:78" ht="13.5" customHeight="1">
      <c r="A56" s="319">
        <v>1</v>
      </c>
      <c r="B56" s="320"/>
      <c r="C56" s="69" t="s">
        <v>48</v>
      </c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  <c r="BU56" s="69"/>
      <c r="BV56" s="49"/>
      <c r="BW56" s="49"/>
      <c r="BX56" s="49"/>
      <c r="BY56" s="49"/>
      <c r="BZ56" s="49"/>
    </row>
    <row r="57" spans="1:78" ht="13.5" customHeight="1">
      <c r="A57" s="98">
        <v>1</v>
      </c>
      <c r="B57" s="328"/>
      <c r="C57" s="87" t="s">
        <v>279</v>
      </c>
      <c r="D57" s="329"/>
      <c r="E57" s="329"/>
      <c r="F57" s="329"/>
      <c r="G57" s="329"/>
      <c r="H57" s="329"/>
      <c r="I57" s="329"/>
      <c r="J57" s="329"/>
      <c r="K57" s="329"/>
      <c r="L57" s="329"/>
      <c r="M57" s="329"/>
      <c r="N57" s="329"/>
      <c r="O57" s="329"/>
      <c r="P57" s="329"/>
      <c r="Q57" s="329"/>
      <c r="R57" s="329"/>
      <c r="S57" s="329"/>
      <c r="T57" s="330"/>
      <c r="U57" s="305">
        <v>1103.347</v>
      </c>
      <c r="V57" s="305"/>
      <c r="W57" s="305"/>
      <c r="X57" s="305"/>
      <c r="Y57" s="305"/>
      <c r="Z57" s="305"/>
      <c r="AA57" s="305"/>
      <c r="AB57" s="301">
        <v>0</v>
      </c>
      <c r="AC57" s="302"/>
      <c r="AD57" s="302"/>
      <c r="AE57" s="302"/>
      <c r="AF57" s="302"/>
      <c r="AG57" s="302"/>
      <c r="AH57" s="303"/>
      <c r="AI57" s="305">
        <v>1103.347</v>
      </c>
      <c r="AJ57" s="305"/>
      <c r="AK57" s="305"/>
      <c r="AL57" s="305"/>
      <c r="AM57" s="305"/>
      <c r="AN57" s="98">
        <v>1100.764</v>
      </c>
      <c r="AO57" s="99"/>
      <c r="AP57" s="99"/>
      <c r="AQ57" s="99"/>
      <c r="AR57" s="99"/>
      <c r="AS57" s="99"/>
      <c r="AT57" s="100"/>
      <c r="AU57" s="301">
        <v>0</v>
      </c>
      <c r="AV57" s="302"/>
      <c r="AW57" s="302"/>
      <c r="AX57" s="302"/>
      <c r="AY57" s="302"/>
      <c r="AZ57" s="302"/>
      <c r="BA57" s="303"/>
      <c r="BB57" s="312">
        <v>1100.764</v>
      </c>
      <c r="BC57" s="313"/>
      <c r="BD57" s="313"/>
      <c r="BE57" s="313"/>
      <c r="BF57" s="314"/>
      <c r="BG57" s="312">
        <v>-2.583</v>
      </c>
      <c r="BH57" s="313"/>
      <c r="BI57" s="313"/>
      <c r="BJ57" s="313"/>
      <c r="BK57" s="313"/>
      <c r="BL57" s="313"/>
      <c r="BM57" s="314"/>
      <c r="BN57" s="301">
        <v>0</v>
      </c>
      <c r="BO57" s="302"/>
      <c r="BP57" s="302"/>
      <c r="BQ57" s="302"/>
      <c r="BR57" s="302"/>
      <c r="BS57" s="303"/>
      <c r="BT57" s="323">
        <v>-2.583</v>
      </c>
      <c r="BU57" s="323"/>
      <c r="BV57" s="49"/>
      <c r="BW57" s="49"/>
      <c r="BX57" s="49"/>
      <c r="BY57" s="49"/>
      <c r="BZ57" s="49"/>
    </row>
    <row r="58" spans="1:78" ht="18.75" customHeight="1">
      <c r="A58" s="98">
        <v>1</v>
      </c>
      <c r="B58" s="100"/>
      <c r="C58" s="315" t="s">
        <v>280</v>
      </c>
      <c r="D58" s="316"/>
      <c r="E58" s="316"/>
      <c r="F58" s="316"/>
      <c r="G58" s="316"/>
      <c r="H58" s="316"/>
      <c r="I58" s="316"/>
      <c r="J58" s="316"/>
      <c r="K58" s="316"/>
      <c r="L58" s="316"/>
      <c r="M58" s="316"/>
      <c r="N58" s="316"/>
      <c r="O58" s="316"/>
      <c r="P58" s="316"/>
      <c r="Q58" s="316"/>
      <c r="R58" s="316"/>
      <c r="S58" s="316"/>
      <c r="T58" s="317"/>
      <c r="U58" s="305">
        <v>2</v>
      </c>
      <c r="V58" s="305"/>
      <c r="W58" s="305"/>
      <c r="X58" s="305"/>
      <c r="Y58" s="305"/>
      <c r="Z58" s="305"/>
      <c r="AA58" s="305"/>
      <c r="AB58" s="304">
        <f>AD29</f>
        <v>0</v>
      </c>
      <c r="AC58" s="304"/>
      <c r="AD58" s="304"/>
      <c r="AE58" s="304"/>
      <c r="AF58" s="304"/>
      <c r="AG58" s="304"/>
      <c r="AH58" s="304"/>
      <c r="AI58" s="305">
        <v>2</v>
      </c>
      <c r="AJ58" s="305"/>
      <c r="AK58" s="305"/>
      <c r="AL58" s="305"/>
      <c r="AM58" s="305"/>
      <c r="AN58" s="305">
        <v>2</v>
      </c>
      <c r="AO58" s="305"/>
      <c r="AP58" s="305"/>
      <c r="AQ58" s="305"/>
      <c r="AR58" s="305"/>
      <c r="AS58" s="305"/>
      <c r="AT58" s="305"/>
      <c r="AU58" s="304">
        <f>AU29</f>
        <v>0</v>
      </c>
      <c r="AV58" s="304"/>
      <c r="AW58" s="304"/>
      <c r="AX58" s="304"/>
      <c r="AY58" s="304"/>
      <c r="AZ58" s="304"/>
      <c r="BA58" s="304"/>
      <c r="BB58" s="305">
        <v>2</v>
      </c>
      <c r="BC58" s="305"/>
      <c r="BD58" s="305"/>
      <c r="BE58" s="305"/>
      <c r="BF58" s="305"/>
      <c r="BG58" s="305">
        <v>0</v>
      </c>
      <c r="BH58" s="305"/>
      <c r="BI58" s="305"/>
      <c r="BJ58" s="305"/>
      <c r="BK58" s="305"/>
      <c r="BL58" s="305"/>
      <c r="BM58" s="305"/>
      <c r="BN58" s="304">
        <f>AU58-AB58</f>
        <v>0</v>
      </c>
      <c r="BO58" s="304"/>
      <c r="BP58" s="304"/>
      <c r="BQ58" s="304"/>
      <c r="BR58" s="304"/>
      <c r="BS58" s="304"/>
      <c r="BT58" s="305">
        <f>BN58</f>
        <v>0</v>
      </c>
      <c r="BU58" s="305"/>
      <c r="BV58" s="49"/>
      <c r="BW58" s="49"/>
      <c r="BX58" s="49"/>
      <c r="BY58" s="49"/>
      <c r="BZ58" s="49"/>
    </row>
    <row r="59" spans="1:78" ht="15" customHeight="1">
      <c r="A59" s="98"/>
      <c r="B59" s="100"/>
      <c r="C59" s="318" t="s">
        <v>278</v>
      </c>
      <c r="D59" s="318"/>
      <c r="E59" s="318"/>
      <c r="F59" s="318"/>
      <c r="G59" s="318"/>
      <c r="H59" s="318"/>
      <c r="I59" s="318"/>
      <c r="J59" s="318"/>
      <c r="K59" s="318"/>
      <c r="L59" s="318"/>
      <c r="M59" s="318"/>
      <c r="N59" s="318"/>
      <c r="O59" s="318"/>
      <c r="P59" s="318"/>
      <c r="Q59" s="318"/>
      <c r="R59" s="318"/>
      <c r="S59" s="318"/>
      <c r="T59" s="318"/>
      <c r="U59" s="318"/>
      <c r="V59" s="318"/>
      <c r="W59" s="318"/>
      <c r="X59" s="318"/>
      <c r="Y59" s="318"/>
      <c r="Z59" s="318"/>
      <c r="AA59" s="318"/>
      <c r="AB59" s="318"/>
      <c r="AC59" s="318"/>
      <c r="AD59" s="318"/>
      <c r="AE59" s="318"/>
      <c r="AF59" s="318"/>
      <c r="AG59" s="318"/>
      <c r="AH59" s="318"/>
      <c r="AI59" s="318"/>
      <c r="AJ59" s="318"/>
      <c r="AK59" s="318"/>
      <c r="AL59" s="318"/>
      <c r="AM59" s="318"/>
      <c r="AN59" s="318"/>
      <c r="AO59" s="318"/>
      <c r="AP59" s="318"/>
      <c r="AQ59" s="318"/>
      <c r="AR59" s="318"/>
      <c r="AS59" s="318"/>
      <c r="AT59" s="318"/>
      <c r="AU59" s="318"/>
      <c r="AV59" s="318"/>
      <c r="AW59" s="318"/>
      <c r="AX59" s="318"/>
      <c r="AY59" s="318"/>
      <c r="AZ59" s="318"/>
      <c r="BA59" s="318"/>
      <c r="BB59" s="318"/>
      <c r="BC59" s="318"/>
      <c r="BD59" s="318"/>
      <c r="BE59" s="318"/>
      <c r="BF59" s="318"/>
      <c r="BG59" s="318"/>
      <c r="BH59" s="318"/>
      <c r="BI59" s="318"/>
      <c r="BJ59" s="318"/>
      <c r="BK59" s="318"/>
      <c r="BL59" s="318"/>
      <c r="BM59" s="318"/>
      <c r="BN59" s="318"/>
      <c r="BO59" s="318"/>
      <c r="BP59" s="318"/>
      <c r="BQ59" s="318"/>
      <c r="BR59" s="318"/>
      <c r="BS59" s="318"/>
      <c r="BT59" s="318"/>
      <c r="BU59" s="318"/>
      <c r="BV59" s="49"/>
      <c r="BW59" s="49"/>
      <c r="BX59" s="49"/>
      <c r="BY59" s="49"/>
      <c r="BZ59" s="49"/>
    </row>
    <row r="60" spans="1:78" ht="14.25" customHeight="1">
      <c r="A60" s="319">
        <v>2</v>
      </c>
      <c r="B60" s="320"/>
      <c r="C60" s="342" t="s">
        <v>47</v>
      </c>
      <c r="D60" s="343"/>
      <c r="E60" s="343"/>
      <c r="F60" s="343"/>
      <c r="G60" s="343"/>
      <c r="H60" s="343"/>
      <c r="I60" s="343"/>
      <c r="J60" s="343"/>
      <c r="K60" s="343"/>
      <c r="L60" s="343"/>
      <c r="M60" s="343"/>
      <c r="N60" s="343"/>
      <c r="O60" s="343"/>
      <c r="P60" s="343"/>
      <c r="Q60" s="343"/>
      <c r="R60" s="343"/>
      <c r="S60" s="343"/>
      <c r="T60" s="343"/>
      <c r="U60" s="343"/>
      <c r="V60" s="343"/>
      <c r="W60" s="343"/>
      <c r="X60" s="343"/>
      <c r="Y60" s="343"/>
      <c r="Z60" s="343"/>
      <c r="AA60" s="343"/>
      <c r="AB60" s="343"/>
      <c r="AC60" s="343"/>
      <c r="AD60" s="343"/>
      <c r="AE60" s="343"/>
      <c r="AF60" s="343"/>
      <c r="AG60" s="343"/>
      <c r="AH60" s="343"/>
      <c r="AI60" s="343"/>
      <c r="AJ60" s="343"/>
      <c r="AK60" s="343"/>
      <c r="AL60" s="343"/>
      <c r="AM60" s="343"/>
      <c r="AN60" s="343"/>
      <c r="AO60" s="343"/>
      <c r="AP60" s="343"/>
      <c r="AQ60" s="343"/>
      <c r="AR60" s="343"/>
      <c r="AS60" s="343"/>
      <c r="AT60" s="343"/>
      <c r="AU60" s="343"/>
      <c r="AV60" s="343"/>
      <c r="AW60" s="343"/>
      <c r="AX60" s="343"/>
      <c r="AY60" s="343"/>
      <c r="AZ60" s="343"/>
      <c r="BA60" s="343"/>
      <c r="BB60" s="343"/>
      <c r="BC60" s="343"/>
      <c r="BD60" s="343"/>
      <c r="BE60" s="343"/>
      <c r="BF60" s="343"/>
      <c r="BG60" s="343"/>
      <c r="BH60" s="343"/>
      <c r="BI60" s="343"/>
      <c r="BJ60" s="343"/>
      <c r="BK60" s="343"/>
      <c r="BL60" s="343"/>
      <c r="BM60" s="343"/>
      <c r="BN60" s="343"/>
      <c r="BO60" s="343"/>
      <c r="BP60" s="343"/>
      <c r="BQ60" s="343"/>
      <c r="BR60" s="343"/>
      <c r="BS60" s="343"/>
      <c r="BT60" s="343"/>
      <c r="BU60" s="344"/>
      <c r="BV60" s="49"/>
      <c r="BW60" s="49"/>
      <c r="BX60" s="49"/>
      <c r="BY60" s="49"/>
      <c r="BZ60" s="49"/>
    </row>
    <row r="61" spans="1:78" ht="15" customHeight="1">
      <c r="A61" s="73">
        <v>1</v>
      </c>
      <c r="B61" s="73"/>
      <c r="C61" s="115" t="s">
        <v>281</v>
      </c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7"/>
      <c r="U61" s="305">
        <v>1103.347</v>
      </c>
      <c r="V61" s="305"/>
      <c r="W61" s="305"/>
      <c r="X61" s="305"/>
      <c r="Y61" s="305"/>
      <c r="Z61" s="305"/>
      <c r="AA61" s="305"/>
      <c r="AB61" s="301">
        <v>0</v>
      </c>
      <c r="AC61" s="302"/>
      <c r="AD61" s="302"/>
      <c r="AE61" s="302"/>
      <c r="AF61" s="302"/>
      <c r="AG61" s="302"/>
      <c r="AH61" s="303"/>
      <c r="AI61" s="305">
        <v>1103.347</v>
      </c>
      <c r="AJ61" s="305"/>
      <c r="AK61" s="305"/>
      <c r="AL61" s="305"/>
      <c r="AM61" s="305"/>
      <c r="AN61" s="98">
        <v>1100.764</v>
      </c>
      <c r="AO61" s="99"/>
      <c r="AP61" s="99"/>
      <c r="AQ61" s="99"/>
      <c r="AR61" s="99"/>
      <c r="AS61" s="99"/>
      <c r="AT61" s="100"/>
      <c r="AU61" s="301">
        <v>0</v>
      </c>
      <c r="AV61" s="302"/>
      <c r="AW61" s="302"/>
      <c r="AX61" s="302"/>
      <c r="AY61" s="302"/>
      <c r="AZ61" s="302"/>
      <c r="BA61" s="303"/>
      <c r="BB61" s="312">
        <v>1100.764</v>
      </c>
      <c r="BC61" s="313"/>
      <c r="BD61" s="313"/>
      <c r="BE61" s="313"/>
      <c r="BF61" s="314"/>
      <c r="BG61" s="312">
        <v>-2.583</v>
      </c>
      <c r="BH61" s="313"/>
      <c r="BI61" s="313"/>
      <c r="BJ61" s="313"/>
      <c r="BK61" s="313"/>
      <c r="BL61" s="313"/>
      <c r="BM61" s="314"/>
      <c r="BN61" s="301">
        <v>0</v>
      </c>
      <c r="BO61" s="302"/>
      <c r="BP61" s="302"/>
      <c r="BQ61" s="302"/>
      <c r="BR61" s="302"/>
      <c r="BS61" s="303"/>
      <c r="BT61" s="323">
        <v>-2.583</v>
      </c>
      <c r="BU61" s="323"/>
      <c r="BV61" s="49"/>
      <c r="BW61" s="49"/>
      <c r="BX61" s="49"/>
      <c r="BY61" s="49"/>
      <c r="BZ61" s="49"/>
    </row>
    <row r="62" spans="1:78" ht="12.75" customHeight="1">
      <c r="A62" s="98"/>
      <c r="B62" s="100"/>
      <c r="C62" s="318" t="s">
        <v>278</v>
      </c>
      <c r="D62" s="318"/>
      <c r="E62" s="318"/>
      <c r="F62" s="318"/>
      <c r="G62" s="318"/>
      <c r="H62" s="318"/>
      <c r="I62" s="318"/>
      <c r="J62" s="318"/>
      <c r="K62" s="318"/>
      <c r="L62" s="318"/>
      <c r="M62" s="318"/>
      <c r="N62" s="318"/>
      <c r="O62" s="318"/>
      <c r="P62" s="318"/>
      <c r="Q62" s="318"/>
      <c r="R62" s="318"/>
      <c r="S62" s="318"/>
      <c r="T62" s="318"/>
      <c r="U62" s="318"/>
      <c r="V62" s="318"/>
      <c r="W62" s="318"/>
      <c r="X62" s="318"/>
      <c r="Y62" s="318"/>
      <c r="Z62" s="318"/>
      <c r="AA62" s="318"/>
      <c r="AB62" s="318"/>
      <c r="AC62" s="318"/>
      <c r="AD62" s="318"/>
      <c r="AE62" s="318"/>
      <c r="AF62" s="318"/>
      <c r="AG62" s="318"/>
      <c r="AH62" s="318"/>
      <c r="AI62" s="318"/>
      <c r="AJ62" s="318"/>
      <c r="AK62" s="318"/>
      <c r="AL62" s="318"/>
      <c r="AM62" s="318"/>
      <c r="AN62" s="318"/>
      <c r="AO62" s="318"/>
      <c r="AP62" s="318"/>
      <c r="AQ62" s="318"/>
      <c r="AR62" s="318"/>
      <c r="AS62" s="318"/>
      <c r="AT62" s="318"/>
      <c r="AU62" s="318"/>
      <c r="AV62" s="318"/>
      <c r="AW62" s="318"/>
      <c r="AX62" s="318"/>
      <c r="AY62" s="318"/>
      <c r="AZ62" s="318"/>
      <c r="BA62" s="318"/>
      <c r="BB62" s="318"/>
      <c r="BC62" s="318"/>
      <c r="BD62" s="318"/>
      <c r="BE62" s="318"/>
      <c r="BF62" s="318"/>
      <c r="BG62" s="318"/>
      <c r="BH62" s="318"/>
      <c r="BI62" s="318"/>
      <c r="BJ62" s="318"/>
      <c r="BK62" s="318"/>
      <c r="BL62" s="318"/>
      <c r="BM62" s="318"/>
      <c r="BN62" s="318"/>
      <c r="BO62" s="318"/>
      <c r="BP62" s="318"/>
      <c r="BQ62" s="318"/>
      <c r="BR62" s="318"/>
      <c r="BS62" s="318"/>
      <c r="BT62" s="318"/>
      <c r="BU62" s="318"/>
      <c r="BV62" s="49"/>
      <c r="BW62" s="49"/>
      <c r="BX62" s="49"/>
      <c r="BY62" s="49"/>
      <c r="BZ62" s="49"/>
    </row>
    <row r="63" spans="1:78" ht="15" customHeight="1">
      <c r="A63" s="319">
        <v>3</v>
      </c>
      <c r="B63" s="320"/>
      <c r="C63" s="349" t="s">
        <v>49</v>
      </c>
      <c r="D63" s="350"/>
      <c r="E63" s="350"/>
      <c r="F63" s="350"/>
      <c r="G63" s="350"/>
      <c r="H63" s="350"/>
      <c r="I63" s="350"/>
      <c r="J63" s="350"/>
      <c r="K63" s="350"/>
      <c r="L63" s="350"/>
      <c r="M63" s="350"/>
      <c r="N63" s="350"/>
      <c r="O63" s="350"/>
      <c r="P63" s="350"/>
      <c r="Q63" s="350"/>
      <c r="R63" s="350"/>
      <c r="S63" s="350"/>
      <c r="T63" s="350"/>
      <c r="U63" s="350"/>
      <c r="V63" s="350"/>
      <c r="W63" s="350"/>
      <c r="X63" s="350"/>
      <c r="Y63" s="350"/>
      <c r="Z63" s="350"/>
      <c r="AA63" s="350"/>
      <c r="AB63" s="350"/>
      <c r="AC63" s="350"/>
      <c r="AD63" s="350"/>
      <c r="AE63" s="350"/>
      <c r="AF63" s="350"/>
      <c r="AG63" s="350"/>
      <c r="AH63" s="350"/>
      <c r="AI63" s="350"/>
      <c r="AJ63" s="350"/>
      <c r="AK63" s="350"/>
      <c r="AL63" s="350"/>
      <c r="AM63" s="350"/>
      <c r="AN63" s="350"/>
      <c r="AO63" s="350"/>
      <c r="AP63" s="350"/>
      <c r="AQ63" s="350"/>
      <c r="AR63" s="350"/>
      <c r="AS63" s="350"/>
      <c r="AT63" s="350"/>
      <c r="AU63" s="350"/>
      <c r="AV63" s="350"/>
      <c r="AW63" s="350"/>
      <c r="AX63" s="350"/>
      <c r="AY63" s="350"/>
      <c r="AZ63" s="350"/>
      <c r="BA63" s="350"/>
      <c r="BB63" s="350"/>
      <c r="BC63" s="350"/>
      <c r="BD63" s="350"/>
      <c r="BE63" s="350"/>
      <c r="BF63" s="350"/>
      <c r="BG63" s="350"/>
      <c r="BH63" s="350"/>
      <c r="BI63" s="350"/>
      <c r="BJ63" s="350"/>
      <c r="BK63" s="350"/>
      <c r="BL63" s="350"/>
      <c r="BM63" s="350"/>
      <c r="BN63" s="350"/>
      <c r="BO63" s="350"/>
      <c r="BP63" s="350"/>
      <c r="BQ63" s="350"/>
      <c r="BR63" s="350"/>
      <c r="BS63" s="350"/>
      <c r="BT63" s="350"/>
      <c r="BU63" s="351"/>
      <c r="BV63" s="49"/>
      <c r="BW63" s="49"/>
      <c r="BX63" s="49"/>
      <c r="BY63" s="49"/>
      <c r="BZ63" s="49"/>
    </row>
    <row r="64" spans="1:78" ht="26.25" customHeight="1">
      <c r="A64" s="73">
        <v>1</v>
      </c>
      <c r="B64" s="98"/>
      <c r="C64" s="115" t="s">
        <v>282</v>
      </c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7"/>
      <c r="U64" s="305">
        <v>551.673</v>
      </c>
      <c r="V64" s="305"/>
      <c r="W64" s="305"/>
      <c r="X64" s="305"/>
      <c r="Y64" s="305"/>
      <c r="Z64" s="305"/>
      <c r="AA64" s="305"/>
      <c r="AB64" s="300">
        <v>0</v>
      </c>
      <c r="AC64" s="300"/>
      <c r="AD64" s="300"/>
      <c r="AE64" s="300"/>
      <c r="AF64" s="300"/>
      <c r="AG64" s="300"/>
      <c r="AH64" s="300"/>
      <c r="AI64" s="305">
        <v>551.673</v>
      </c>
      <c r="AJ64" s="305"/>
      <c r="AK64" s="305"/>
      <c r="AL64" s="305"/>
      <c r="AM64" s="305"/>
      <c r="AN64" s="305">
        <v>550.382</v>
      </c>
      <c r="AO64" s="305"/>
      <c r="AP64" s="305"/>
      <c r="AQ64" s="305"/>
      <c r="AR64" s="305"/>
      <c r="AS64" s="305"/>
      <c r="AT64" s="305"/>
      <c r="AU64" s="109">
        <v>0</v>
      </c>
      <c r="AV64" s="109"/>
      <c r="AW64" s="109"/>
      <c r="AX64" s="109"/>
      <c r="AY64" s="109"/>
      <c r="AZ64" s="109"/>
      <c r="BA64" s="109"/>
      <c r="BB64" s="305">
        <v>550.382</v>
      </c>
      <c r="BC64" s="305"/>
      <c r="BD64" s="305"/>
      <c r="BE64" s="305"/>
      <c r="BF64" s="305"/>
      <c r="BG64" s="305">
        <v>-1.291</v>
      </c>
      <c r="BH64" s="305"/>
      <c r="BI64" s="305"/>
      <c r="BJ64" s="305"/>
      <c r="BK64" s="305"/>
      <c r="BL64" s="305"/>
      <c r="BM64" s="305"/>
      <c r="BN64" s="144">
        <f>AU64-AB64</f>
        <v>0</v>
      </c>
      <c r="BO64" s="109"/>
      <c r="BP64" s="109"/>
      <c r="BQ64" s="109"/>
      <c r="BR64" s="109"/>
      <c r="BS64" s="109"/>
      <c r="BT64" s="75">
        <v>-1.291</v>
      </c>
      <c r="BU64" s="73"/>
      <c r="BV64" s="49"/>
      <c r="BW64" s="49"/>
      <c r="BX64" s="49"/>
      <c r="BY64" s="49"/>
      <c r="BZ64" s="49"/>
    </row>
    <row r="65" spans="1:79" ht="15" customHeight="1">
      <c r="A65" s="319"/>
      <c r="B65" s="322"/>
      <c r="C65" s="318" t="s">
        <v>278</v>
      </c>
      <c r="D65" s="318"/>
      <c r="E65" s="318"/>
      <c r="F65" s="318"/>
      <c r="G65" s="318"/>
      <c r="H65" s="318"/>
      <c r="I65" s="318"/>
      <c r="J65" s="318"/>
      <c r="K65" s="318"/>
      <c r="L65" s="318"/>
      <c r="M65" s="318"/>
      <c r="N65" s="318"/>
      <c r="O65" s="318"/>
      <c r="P65" s="318"/>
      <c r="Q65" s="318"/>
      <c r="R65" s="318"/>
      <c r="S65" s="318"/>
      <c r="T65" s="318"/>
      <c r="U65" s="318"/>
      <c r="V65" s="318"/>
      <c r="W65" s="318"/>
      <c r="X65" s="318"/>
      <c r="Y65" s="318"/>
      <c r="Z65" s="318"/>
      <c r="AA65" s="318"/>
      <c r="AB65" s="318"/>
      <c r="AC65" s="318"/>
      <c r="AD65" s="318"/>
      <c r="AE65" s="318"/>
      <c r="AF65" s="318"/>
      <c r="AG65" s="318"/>
      <c r="AH65" s="318"/>
      <c r="AI65" s="318"/>
      <c r="AJ65" s="318"/>
      <c r="AK65" s="318"/>
      <c r="AL65" s="318"/>
      <c r="AM65" s="318"/>
      <c r="AN65" s="318"/>
      <c r="AO65" s="318"/>
      <c r="AP65" s="318"/>
      <c r="AQ65" s="318"/>
      <c r="AR65" s="318"/>
      <c r="AS65" s="318"/>
      <c r="AT65" s="318"/>
      <c r="AU65" s="318"/>
      <c r="AV65" s="318"/>
      <c r="AW65" s="318"/>
      <c r="AX65" s="318"/>
      <c r="AY65" s="318"/>
      <c r="AZ65" s="318"/>
      <c r="BA65" s="318"/>
      <c r="BB65" s="318"/>
      <c r="BC65" s="318"/>
      <c r="BD65" s="318"/>
      <c r="BE65" s="318"/>
      <c r="BF65" s="318"/>
      <c r="BG65" s="318"/>
      <c r="BH65" s="318"/>
      <c r="BI65" s="318"/>
      <c r="BJ65" s="318"/>
      <c r="BK65" s="318"/>
      <c r="BL65" s="318"/>
      <c r="BM65" s="318"/>
      <c r="BN65" s="318"/>
      <c r="BO65" s="318"/>
      <c r="BP65" s="318"/>
      <c r="BQ65" s="318"/>
      <c r="BR65" s="318"/>
      <c r="BS65" s="318"/>
      <c r="BT65" s="318"/>
      <c r="BU65" s="318"/>
      <c r="BV65" s="49"/>
      <c r="BW65" s="49"/>
      <c r="BX65" s="49"/>
      <c r="BY65" s="49"/>
      <c r="BZ65" s="49"/>
      <c r="CA65" s="42"/>
    </row>
    <row r="66" spans="1:79" ht="18" customHeight="1">
      <c r="A66" s="106">
        <v>4</v>
      </c>
      <c r="B66" s="319"/>
      <c r="C66" s="69" t="s">
        <v>117</v>
      </c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N66" s="69"/>
      <c r="BO66" s="69"/>
      <c r="BP66" s="69"/>
      <c r="BQ66" s="69"/>
      <c r="BR66" s="69"/>
      <c r="BS66" s="69"/>
      <c r="BT66" s="69"/>
      <c r="BU66" s="69"/>
      <c r="BV66" s="49"/>
      <c r="BW66" s="49"/>
      <c r="BX66" s="49"/>
      <c r="BY66" s="49"/>
      <c r="BZ66" s="49"/>
      <c r="CA66" s="42"/>
    </row>
    <row r="67" spans="1:79" ht="23.25" customHeight="1">
      <c r="A67" s="98">
        <v>1</v>
      </c>
      <c r="B67" s="99"/>
      <c r="C67" s="127" t="s">
        <v>283</v>
      </c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304">
        <v>100</v>
      </c>
      <c r="V67" s="304"/>
      <c r="W67" s="304"/>
      <c r="X67" s="304"/>
      <c r="Y67" s="304"/>
      <c r="Z67" s="304"/>
      <c r="AA67" s="304"/>
      <c r="AB67" s="304">
        <v>0</v>
      </c>
      <c r="AC67" s="304"/>
      <c r="AD67" s="304"/>
      <c r="AE67" s="304"/>
      <c r="AF67" s="304"/>
      <c r="AG67" s="304"/>
      <c r="AH67" s="304"/>
      <c r="AI67" s="304">
        <v>100</v>
      </c>
      <c r="AJ67" s="304"/>
      <c r="AK67" s="304"/>
      <c r="AL67" s="304"/>
      <c r="AM67" s="304"/>
      <c r="AN67" s="300">
        <v>99.77</v>
      </c>
      <c r="AO67" s="300"/>
      <c r="AP67" s="300"/>
      <c r="AQ67" s="300"/>
      <c r="AR67" s="300"/>
      <c r="AS67" s="300"/>
      <c r="AT67" s="300"/>
      <c r="AU67" s="65">
        <v>0</v>
      </c>
      <c r="AV67" s="65"/>
      <c r="AW67" s="65"/>
      <c r="AX67" s="65"/>
      <c r="AY67" s="65"/>
      <c r="AZ67" s="65"/>
      <c r="BA67" s="65"/>
      <c r="BB67" s="304">
        <v>99.77</v>
      </c>
      <c r="BC67" s="304"/>
      <c r="BD67" s="304"/>
      <c r="BE67" s="304"/>
      <c r="BF67" s="304"/>
      <c r="BG67" s="300">
        <v>0.23</v>
      </c>
      <c r="BH67" s="300"/>
      <c r="BI67" s="300"/>
      <c r="BJ67" s="300"/>
      <c r="BK67" s="300"/>
      <c r="BL67" s="300"/>
      <c r="BM67" s="300"/>
      <c r="BN67" s="300">
        <v>0</v>
      </c>
      <c r="BO67" s="300"/>
      <c r="BP67" s="300"/>
      <c r="BQ67" s="300"/>
      <c r="BR67" s="300"/>
      <c r="BS67" s="300"/>
      <c r="BT67" s="300">
        <v>0.23</v>
      </c>
      <c r="BU67" s="300"/>
      <c r="BV67" s="49"/>
      <c r="BW67" s="49"/>
      <c r="BX67" s="49"/>
      <c r="BY67" s="49"/>
      <c r="BZ67" s="49"/>
      <c r="CA67" s="42"/>
    </row>
    <row r="68" spans="1:79" ht="15.75" customHeight="1">
      <c r="A68" s="73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109"/>
      <c r="AC68" s="109"/>
      <c r="AD68" s="109"/>
      <c r="AE68" s="109"/>
      <c r="AF68" s="109"/>
      <c r="AG68" s="109"/>
      <c r="AH68" s="109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109"/>
      <c r="AV68" s="109"/>
      <c r="AW68" s="109"/>
      <c r="AX68" s="109"/>
      <c r="AY68" s="109"/>
      <c r="AZ68" s="109"/>
      <c r="BA68" s="109"/>
      <c r="BB68" s="73"/>
      <c r="BC68" s="73"/>
      <c r="BD68" s="73"/>
      <c r="BE68" s="73"/>
      <c r="BF68" s="73"/>
      <c r="BG68" s="73"/>
      <c r="BH68" s="73"/>
      <c r="BI68" s="73"/>
      <c r="BJ68" s="73"/>
      <c r="BK68" s="73"/>
      <c r="BL68" s="73"/>
      <c r="BM68" s="73"/>
      <c r="BN68" s="109"/>
      <c r="BO68" s="109"/>
      <c r="BP68" s="109"/>
      <c r="BQ68" s="109"/>
      <c r="BR68" s="109"/>
      <c r="BS68" s="109"/>
      <c r="BT68" s="73"/>
      <c r="BU68" s="73"/>
      <c r="BV68" s="49"/>
      <c r="BW68" s="49"/>
      <c r="BX68" s="49"/>
      <c r="BY68" s="49"/>
      <c r="BZ68" s="49"/>
      <c r="CA68" s="42"/>
    </row>
    <row r="69" spans="1:78" ht="19.5" customHeight="1">
      <c r="A69" s="132"/>
      <c r="B69" s="132"/>
      <c r="C69" s="132"/>
      <c r="D69" s="132"/>
      <c r="E69" s="132"/>
      <c r="F69" s="96" t="s">
        <v>157</v>
      </c>
      <c r="G69" s="96"/>
      <c r="H69" s="346" t="s">
        <v>158</v>
      </c>
      <c r="I69" s="347"/>
      <c r="J69" s="347"/>
      <c r="K69" s="347"/>
      <c r="L69" s="347"/>
      <c r="M69" s="347"/>
      <c r="N69" s="347"/>
      <c r="O69" s="347"/>
      <c r="P69" s="347"/>
      <c r="Q69" s="347"/>
      <c r="R69" s="347"/>
      <c r="S69" s="347"/>
      <c r="T69" s="347"/>
      <c r="U69" s="348"/>
      <c r="V69" s="348"/>
      <c r="W69" s="348"/>
      <c r="X69" s="348"/>
      <c r="Y69" s="348"/>
      <c r="Z69" s="348"/>
      <c r="AA69" s="348"/>
      <c r="AB69" s="348"/>
      <c r="AC69" s="348"/>
      <c r="AD69" s="348"/>
      <c r="AE69" s="348"/>
      <c r="AF69" s="348"/>
      <c r="AG69" s="348"/>
      <c r="AH69" s="348"/>
      <c r="AI69" s="348"/>
      <c r="AJ69" s="348"/>
      <c r="AK69" s="348"/>
      <c r="AL69" s="348"/>
      <c r="AM69" s="348"/>
      <c r="AN69" s="348"/>
      <c r="AO69" s="348"/>
      <c r="AP69" s="348"/>
      <c r="AQ69" s="348"/>
      <c r="AR69" s="348"/>
      <c r="AS69" s="348"/>
      <c r="AT69" s="348"/>
      <c r="AU69" s="348"/>
      <c r="AV69" s="348"/>
      <c r="AW69" s="348"/>
      <c r="AX69" s="348"/>
      <c r="AY69" s="348"/>
      <c r="AZ69" s="348"/>
      <c r="BA69" s="348"/>
      <c r="BB69" s="348"/>
      <c r="BC69" s="348"/>
      <c r="BD69" s="348"/>
      <c r="BE69" s="348"/>
      <c r="BF69" s="348"/>
      <c r="BG69" s="348"/>
      <c r="BH69" s="348"/>
      <c r="BI69" s="348"/>
      <c r="BJ69" s="348"/>
      <c r="BK69" s="348"/>
      <c r="BL69" s="348"/>
      <c r="BM69" s="348"/>
      <c r="BN69" s="348"/>
      <c r="BO69" s="348"/>
      <c r="BP69" s="348"/>
      <c r="BQ69" s="348"/>
      <c r="BR69" s="348"/>
      <c r="BS69" s="348"/>
      <c r="BT69" s="348"/>
      <c r="BU69" s="348"/>
      <c r="BV69" s="49"/>
      <c r="BW69" s="49"/>
      <c r="BX69" s="49"/>
      <c r="BY69" s="49"/>
      <c r="BZ69" s="49"/>
    </row>
    <row r="70" spans="1:78" ht="13.5" customHeight="1">
      <c r="A70" s="73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109"/>
      <c r="AC70" s="109"/>
      <c r="AD70" s="109"/>
      <c r="AE70" s="109"/>
      <c r="AF70" s="109"/>
      <c r="AG70" s="109"/>
      <c r="AH70" s="109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109"/>
      <c r="AV70" s="109"/>
      <c r="AW70" s="109"/>
      <c r="AX70" s="109"/>
      <c r="AY70" s="109"/>
      <c r="AZ70" s="109"/>
      <c r="BA70" s="109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109"/>
      <c r="BO70" s="109"/>
      <c r="BP70" s="109"/>
      <c r="BQ70" s="109"/>
      <c r="BR70" s="109"/>
      <c r="BS70" s="109"/>
      <c r="BT70" s="73"/>
      <c r="BU70" s="73"/>
      <c r="BV70" s="49"/>
      <c r="BW70" s="49"/>
      <c r="BX70" s="49"/>
      <c r="BY70" s="49"/>
      <c r="BZ70" s="49"/>
    </row>
    <row r="71" spans="1:78" ht="13.5" customHeight="1">
      <c r="A71" s="73" t="s">
        <v>8</v>
      </c>
      <c r="B71" s="73"/>
      <c r="C71" s="73" t="s">
        <v>10</v>
      </c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 t="s">
        <v>159</v>
      </c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 t="s">
        <v>160</v>
      </c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 t="s">
        <v>161</v>
      </c>
      <c r="BH71" s="73"/>
      <c r="BI71" s="73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49"/>
      <c r="BW71" s="49"/>
      <c r="BX71" s="49"/>
      <c r="BY71" s="49"/>
      <c r="BZ71" s="49"/>
    </row>
    <row r="72" spans="1:78" ht="13.5" customHeight="1">
      <c r="A72" s="73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 t="s">
        <v>12</v>
      </c>
      <c r="V72" s="73"/>
      <c r="W72" s="73"/>
      <c r="X72" s="73"/>
      <c r="Y72" s="73"/>
      <c r="Z72" s="73"/>
      <c r="AA72" s="73"/>
      <c r="AB72" s="109" t="s">
        <v>13</v>
      </c>
      <c r="AC72" s="109"/>
      <c r="AD72" s="109"/>
      <c r="AE72" s="109"/>
      <c r="AF72" s="109"/>
      <c r="AG72" s="109"/>
      <c r="AH72" s="109"/>
      <c r="AI72" s="73" t="s">
        <v>81</v>
      </c>
      <c r="AJ72" s="73"/>
      <c r="AK72" s="73"/>
      <c r="AL72" s="73"/>
      <c r="AM72" s="73"/>
      <c r="AN72" s="73" t="s">
        <v>12</v>
      </c>
      <c r="AO72" s="73"/>
      <c r="AP72" s="73"/>
      <c r="AQ72" s="73"/>
      <c r="AR72" s="73"/>
      <c r="AS72" s="73"/>
      <c r="AT72" s="73"/>
      <c r="AU72" s="109" t="s">
        <v>13</v>
      </c>
      <c r="AV72" s="109"/>
      <c r="AW72" s="109"/>
      <c r="AX72" s="109"/>
      <c r="AY72" s="109"/>
      <c r="AZ72" s="109"/>
      <c r="BA72" s="109"/>
      <c r="BB72" s="73" t="s">
        <v>81</v>
      </c>
      <c r="BC72" s="73"/>
      <c r="BD72" s="73"/>
      <c r="BE72" s="73"/>
      <c r="BF72" s="73"/>
      <c r="BG72" s="73" t="s">
        <v>12</v>
      </c>
      <c r="BH72" s="73"/>
      <c r="BI72" s="73"/>
      <c r="BJ72" s="73"/>
      <c r="BK72" s="73"/>
      <c r="BL72" s="73"/>
      <c r="BM72" s="73"/>
      <c r="BN72" s="109" t="s">
        <v>13</v>
      </c>
      <c r="BO72" s="109"/>
      <c r="BP72" s="109"/>
      <c r="BQ72" s="109"/>
      <c r="BR72" s="109"/>
      <c r="BS72" s="109"/>
      <c r="BT72" s="73" t="s">
        <v>81</v>
      </c>
      <c r="BU72" s="73"/>
      <c r="BV72" s="49"/>
      <c r="BW72" s="49"/>
      <c r="BX72" s="49"/>
      <c r="BY72" s="49"/>
      <c r="BZ72" s="49"/>
    </row>
    <row r="73" spans="1:78" ht="13.5" customHeight="1">
      <c r="A73" s="73">
        <v>1</v>
      </c>
      <c r="B73" s="73"/>
      <c r="C73" s="67" t="s">
        <v>125</v>
      </c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305">
        <v>1002.716</v>
      </c>
      <c r="V73" s="305"/>
      <c r="W73" s="305"/>
      <c r="X73" s="305"/>
      <c r="Y73" s="305"/>
      <c r="Z73" s="305"/>
      <c r="AA73" s="305"/>
      <c r="AB73" s="300">
        <v>0</v>
      </c>
      <c r="AC73" s="300"/>
      <c r="AD73" s="300"/>
      <c r="AE73" s="300"/>
      <c r="AF73" s="300"/>
      <c r="AG73" s="300"/>
      <c r="AH73" s="300"/>
      <c r="AI73" s="73">
        <v>1002.716</v>
      </c>
      <c r="AJ73" s="73"/>
      <c r="AK73" s="73"/>
      <c r="AL73" s="73"/>
      <c r="AM73" s="73"/>
      <c r="AN73" s="98">
        <v>1100.764</v>
      </c>
      <c r="AO73" s="99"/>
      <c r="AP73" s="99"/>
      <c r="AQ73" s="99"/>
      <c r="AR73" s="99"/>
      <c r="AS73" s="99"/>
      <c r="AT73" s="100"/>
      <c r="AU73" s="301">
        <v>0</v>
      </c>
      <c r="AV73" s="302"/>
      <c r="AW73" s="302"/>
      <c r="AX73" s="302"/>
      <c r="AY73" s="302"/>
      <c r="AZ73" s="302"/>
      <c r="BA73" s="303"/>
      <c r="BB73" s="312">
        <v>1100.764</v>
      </c>
      <c r="BC73" s="313"/>
      <c r="BD73" s="313"/>
      <c r="BE73" s="313"/>
      <c r="BF73" s="314"/>
      <c r="BG73" s="73">
        <v>9.77</v>
      </c>
      <c r="BH73" s="73"/>
      <c r="BI73" s="73"/>
      <c r="BJ73" s="73"/>
      <c r="BK73" s="73"/>
      <c r="BL73" s="73"/>
      <c r="BM73" s="73"/>
      <c r="BN73" s="144">
        <v>0</v>
      </c>
      <c r="BO73" s="144"/>
      <c r="BP73" s="144"/>
      <c r="BQ73" s="144"/>
      <c r="BR73" s="144"/>
      <c r="BS73" s="144"/>
      <c r="BT73" s="75">
        <v>9.77</v>
      </c>
      <c r="BU73" s="75"/>
      <c r="BV73" s="49"/>
      <c r="BW73" s="49"/>
      <c r="BX73" s="49"/>
      <c r="BY73" s="49"/>
      <c r="BZ73" s="49"/>
    </row>
    <row r="74" spans="1:78" ht="17.25" customHeight="1">
      <c r="A74" s="73"/>
      <c r="B74" s="73"/>
      <c r="C74" s="318" t="s">
        <v>278</v>
      </c>
      <c r="D74" s="318"/>
      <c r="E74" s="318"/>
      <c r="F74" s="318"/>
      <c r="G74" s="318"/>
      <c r="H74" s="318"/>
      <c r="I74" s="318"/>
      <c r="J74" s="318"/>
      <c r="K74" s="318"/>
      <c r="L74" s="318"/>
      <c r="M74" s="318"/>
      <c r="N74" s="318"/>
      <c r="O74" s="318"/>
      <c r="P74" s="318"/>
      <c r="Q74" s="318"/>
      <c r="R74" s="318"/>
      <c r="S74" s="318"/>
      <c r="T74" s="318"/>
      <c r="U74" s="318"/>
      <c r="V74" s="318"/>
      <c r="W74" s="318"/>
      <c r="X74" s="318"/>
      <c r="Y74" s="318"/>
      <c r="Z74" s="318"/>
      <c r="AA74" s="318"/>
      <c r="AB74" s="318"/>
      <c r="AC74" s="318"/>
      <c r="AD74" s="318"/>
      <c r="AE74" s="318"/>
      <c r="AF74" s="318"/>
      <c r="AG74" s="318"/>
      <c r="AH74" s="318"/>
      <c r="AI74" s="318"/>
      <c r="AJ74" s="318"/>
      <c r="AK74" s="318"/>
      <c r="AL74" s="318"/>
      <c r="AM74" s="318"/>
      <c r="AN74" s="318"/>
      <c r="AO74" s="318"/>
      <c r="AP74" s="318"/>
      <c r="AQ74" s="318"/>
      <c r="AR74" s="318"/>
      <c r="AS74" s="318"/>
      <c r="AT74" s="318"/>
      <c r="AU74" s="318"/>
      <c r="AV74" s="318"/>
      <c r="AW74" s="318"/>
      <c r="AX74" s="318"/>
      <c r="AY74" s="318"/>
      <c r="AZ74" s="318"/>
      <c r="BA74" s="318"/>
      <c r="BB74" s="318"/>
      <c r="BC74" s="318"/>
      <c r="BD74" s="318"/>
      <c r="BE74" s="318"/>
      <c r="BF74" s="318"/>
      <c r="BG74" s="318"/>
      <c r="BH74" s="318"/>
      <c r="BI74" s="318"/>
      <c r="BJ74" s="318"/>
      <c r="BK74" s="318"/>
      <c r="BL74" s="318"/>
      <c r="BM74" s="318"/>
      <c r="BN74" s="318"/>
      <c r="BO74" s="318"/>
      <c r="BP74" s="318"/>
      <c r="BQ74" s="318"/>
      <c r="BR74" s="318"/>
      <c r="BS74" s="318"/>
      <c r="BT74" s="318"/>
      <c r="BU74" s="318"/>
      <c r="BV74" s="49"/>
      <c r="BW74" s="49"/>
      <c r="BX74" s="49"/>
      <c r="BY74" s="49"/>
      <c r="BZ74" s="49"/>
    </row>
    <row r="75" spans="1:78" ht="13.5" customHeight="1">
      <c r="A75" s="73"/>
      <c r="B75" s="73"/>
      <c r="C75" s="67" t="s">
        <v>126</v>
      </c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73"/>
      <c r="V75" s="73"/>
      <c r="W75" s="73"/>
      <c r="X75" s="73"/>
      <c r="Y75" s="73"/>
      <c r="Z75" s="73"/>
      <c r="AA75" s="73"/>
      <c r="AB75" s="109"/>
      <c r="AC75" s="109"/>
      <c r="AD75" s="109"/>
      <c r="AE75" s="109"/>
      <c r="AF75" s="109"/>
      <c r="AG75" s="109"/>
      <c r="AH75" s="109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109"/>
      <c r="AV75" s="109"/>
      <c r="AW75" s="109"/>
      <c r="AX75" s="109"/>
      <c r="AY75" s="109"/>
      <c r="AZ75" s="109"/>
      <c r="BA75" s="109"/>
      <c r="BB75" s="73"/>
      <c r="BC75" s="73"/>
      <c r="BD75" s="73"/>
      <c r="BE75" s="73"/>
      <c r="BF75" s="73"/>
      <c r="BG75" s="73"/>
      <c r="BH75" s="73"/>
      <c r="BI75" s="73"/>
      <c r="BJ75" s="73"/>
      <c r="BK75" s="73"/>
      <c r="BL75" s="73"/>
      <c r="BM75" s="73"/>
      <c r="BN75" s="109"/>
      <c r="BO75" s="109"/>
      <c r="BP75" s="109"/>
      <c r="BQ75" s="109"/>
      <c r="BR75" s="109"/>
      <c r="BS75" s="109"/>
      <c r="BT75" s="73"/>
      <c r="BU75" s="73"/>
      <c r="BV75" s="49"/>
      <c r="BW75" s="49"/>
      <c r="BX75" s="49"/>
      <c r="BY75" s="49"/>
      <c r="BZ75" s="49"/>
    </row>
    <row r="76" spans="1:78" ht="71.25" customHeight="1">
      <c r="A76" s="68" t="s">
        <v>127</v>
      </c>
      <c r="B76" s="68"/>
      <c r="C76" s="142" t="s">
        <v>277</v>
      </c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42"/>
      <c r="T76" s="142"/>
      <c r="U76" s="334">
        <v>1002.716</v>
      </c>
      <c r="V76" s="334"/>
      <c r="W76" s="334"/>
      <c r="X76" s="334"/>
      <c r="Y76" s="334"/>
      <c r="Z76" s="334"/>
      <c r="AA76" s="334"/>
      <c r="AB76" s="335">
        <v>0</v>
      </c>
      <c r="AC76" s="335"/>
      <c r="AD76" s="335"/>
      <c r="AE76" s="335"/>
      <c r="AF76" s="335"/>
      <c r="AG76" s="335"/>
      <c r="AH76" s="335"/>
      <c r="AI76" s="106">
        <v>1002.716</v>
      </c>
      <c r="AJ76" s="106"/>
      <c r="AK76" s="106"/>
      <c r="AL76" s="106"/>
      <c r="AM76" s="106"/>
      <c r="AN76" s="319">
        <v>1100.764</v>
      </c>
      <c r="AO76" s="322"/>
      <c r="AP76" s="322"/>
      <c r="AQ76" s="322"/>
      <c r="AR76" s="322"/>
      <c r="AS76" s="322"/>
      <c r="AT76" s="320"/>
      <c r="AU76" s="339">
        <v>0</v>
      </c>
      <c r="AV76" s="340"/>
      <c r="AW76" s="340"/>
      <c r="AX76" s="340"/>
      <c r="AY76" s="340"/>
      <c r="AZ76" s="340"/>
      <c r="BA76" s="341"/>
      <c r="BB76" s="336">
        <v>1100.764</v>
      </c>
      <c r="BC76" s="337"/>
      <c r="BD76" s="337"/>
      <c r="BE76" s="337"/>
      <c r="BF76" s="338"/>
      <c r="BG76" s="106">
        <v>9.77</v>
      </c>
      <c r="BH76" s="106"/>
      <c r="BI76" s="106"/>
      <c r="BJ76" s="106"/>
      <c r="BK76" s="106"/>
      <c r="BL76" s="106"/>
      <c r="BM76" s="106"/>
      <c r="BN76" s="297">
        <v>0</v>
      </c>
      <c r="BO76" s="297"/>
      <c r="BP76" s="297"/>
      <c r="BQ76" s="297"/>
      <c r="BR76" s="297"/>
      <c r="BS76" s="297"/>
      <c r="BT76" s="296">
        <v>9.77</v>
      </c>
      <c r="BU76" s="296"/>
      <c r="BV76" s="49"/>
      <c r="BW76" s="49"/>
      <c r="BX76" s="49"/>
      <c r="BY76" s="49"/>
      <c r="BZ76" s="49"/>
    </row>
    <row r="77" spans="1:78" ht="18" customHeight="1">
      <c r="A77" s="68" t="s">
        <v>21</v>
      </c>
      <c r="B77" s="68"/>
      <c r="C77" s="142" t="s">
        <v>48</v>
      </c>
      <c r="D77" s="142"/>
      <c r="E77" s="142"/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142"/>
      <c r="R77" s="142"/>
      <c r="S77" s="142"/>
      <c r="T77" s="142"/>
      <c r="U77" s="142"/>
      <c r="V77" s="142"/>
      <c r="W77" s="142"/>
      <c r="X77" s="142"/>
      <c r="Y77" s="142"/>
      <c r="Z77" s="142"/>
      <c r="AA77" s="142"/>
      <c r="AB77" s="142"/>
      <c r="AC77" s="142"/>
      <c r="AD77" s="142"/>
      <c r="AE77" s="142"/>
      <c r="AF77" s="142"/>
      <c r="AG77" s="142"/>
      <c r="AH77" s="142"/>
      <c r="AI77" s="142"/>
      <c r="AJ77" s="142"/>
      <c r="AK77" s="142"/>
      <c r="AL77" s="142"/>
      <c r="AM77" s="142"/>
      <c r="AN77" s="142"/>
      <c r="AO77" s="142"/>
      <c r="AP77" s="142"/>
      <c r="AQ77" s="142"/>
      <c r="AR77" s="142"/>
      <c r="AS77" s="142"/>
      <c r="AT77" s="142"/>
      <c r="AU77" s="142"/>
      <c r="AV77" s="142"/>
      <c r="AW77" s="142"/>
      <c r="AX77" s="142"/>
      <c r="AY77" s="142"/>
      <c r="AZ77" s="142"/>
      <c r="BA77" s="142"/>
      <c r="BB77" s="142"/>
      <c r="BC77" s="142"/>
      <c r="BD77" s="142"/>
      <c r="BE77" s="142"/>
      <c r="BF77" s="142"/>
      <c r="BG77" s="142"/>
      <c r="BH77" s="142"/>
      <c r="BI77" s="142"/>
      <c r="BJ77" s="142"/>
      <c r="BK77" s="142"/>
      <c r="BL77" s="142"/>
      <c r="BM77" s="142"/>
      <c r="BN77" s="142"/>
      <c r="BO77" s="142"/>
      <c r="BP77" s="142"/>
      <c r="BQ77" s="142"/>
      <c r="BR77" s="142"/>
      <c r="BS77" s="142"/>
      <c r="BT77" s="142"/>
      <c r="BU77" s="142"/>
      <c r="BV77" s="49"/>
      <c r="BW77" s="49"/>
      <c r="BX77" s="49"/>
      <c r="BY77" s="49"/>
      <c r="BZ77" s="49"/>
    </row>
    <row r="78" spans="1:78" ht="18" customHeight="1">
      <c r="A78" s="98">
        <v>1</v>
      </c>
      <c r="B78" s="328"/>
      <c r="C78" s="87" t="s">
        <v>279</v>
      </c>
      <c r="D78" s="329"/>
      <c r="E78" s="329"/>
      <c r="F78" s="329"/>
      <c r="G78" s="329"/>
      <c r="H78" s="329"/>
      <c r="I78" s="329"/>
      <c r="J78" s="329"/>
      <c r="K78" s="329"/>
      <c r="L78" s="329"/>
      <c r="M78" s="329"/>
      <c r="N78" s="329"/>
      <c r="O78" s="329"/>
      <c r="P78" s="329"/>
      <c r="Q78" s="329"/>
      <c r="R78" s="329"/>
      <c r="S78" s="329"/>
      <c r="T78" s="330"/>
      <c r="U78" s="305">
        <v>1002.716</v>
      </c>
      <c r="V78" s="305"/>
      <c r="W78" s="305"/>
      <c r="X78" s="305"/>
      <c r="Y78" s="305"/>
      <c r="Z78" s="305"/>
      <c r="AA78" s="305"/>
      <c r="AB78" s="324">
        <v>0</v>
      </c>
      <c r="AC78" s="325"/>
      <c r="AD78" s="325"/>
      <c r="AE78" s="325"/>
      <c r="AF78" s="325"/>
      <c r="AG78" s="325"/>
      <c r="AH78" s="326"/>
      <c r="AI78" s="129">
        <v>1002.716</v>
      </c>
      <c r="AJ78" s="327"/>
      <c r="AK78" s="327"/>
      <c r="AL78" s="327"/>
      <c r="AM78" s="328"/>
      <c r="AN78" s="98">
        <v>1100.764</v>
      </c>
      <c r="AO78" s="99"/>
      <c r="AP78" s="99"/>
      <c r="AQ78" s="99"/>
      <c r="AR78" s="99"/>
      <c r="AS78" s="99"/>
      <c r="AT78" s="100"/>
      <c r="AU78" s="301">
        <v>0</v>
      </c>
      <c r="AV78" s="302"/>
      <c r="AW78" s="302"/>
      <c r="AX78" s="302"/>
      <c r="AY78" s="302"/>
      <c r="AZ78" s="302"/>
      <c r="BA78" s="303"/>
      <c r="BB78" s="312">
        <v>1100.764</v>
      </c>
      <c r="BC78" s="313"/>
      <c r="BD78" s="313"/>
      <c r="BE78" s="313"/>
      <c r="BF78" s="314"/>
      <c r="BG78" s="129">
        <v>9.77</v>
      </c>
      <c r="BH78" s="327"/>
      <c r="BI78" s="327"/>
      <c r="BJ78" s="327"/>
      <c r="BK78" s="327"/>
      <c r="BL78" s="327"/>
      <c r="BM78" s="328"/>
      <c r="BN78" s="324">
        <v>0</v>
      </c>
      <c r="BO78" s="325"/>
      <c r="BP78" s="325"/>
      <c r="BQ78" s="325"/>
      <c r="BR78" s="325"/>
      <c r="BS78" s="326"/>
      <c r="BT78" s="129">
        <v>9.77</v>
      </c>
      <c r="BU78" s="131"/>
      <c r="BV78" s="49"/>
      <c r="BW78" s="49"/>
      <c r="BX78" s="49"/>
      <c r="BY78" s="49"/>
      <c r="BZ78" s="49"/>
    </row>
    <row r="79" spans="1:78" ht="13.5" customHeight="1">
      <c r="A79" s="98">
        <v>1</v>
      </c>
      <c r="B79" s="100"/>
      <c r="C79" s="315" t="s">
        <v>280</v>
      </c>
      <c r="D79" s="316"/>
      <c r="E79" s="316"/>
      <c r="F79" s="316"/>
      <c r="G79" s="316"/>
      <c r="H79" s="316"/>
      <c r="I79" s="316"/>
      <c r="J79" s="316"/>
      <c r="K79" s="316"/>
      <c r="L79" s="316"/>
      <c r="M79" s="316"/>
      <c r="N79" s="316"/>
      <c r="O79" s="316"/>
      <c r="P79" s="316"/>
      <c r="Q79" s="316"/>
      <c r="R79" s="316"/>
      <c r="S79" s="316"/>
      <c r="T79" s="317"/>
      <c r="U79" s="98">
        <v>2</v>
      </c>
      <c r="V79" s="99"/>
      <c r="W79" s="99"/>
      <c r="X79" s="99"/>
      <c r="Y79" s="99"/>
      <c r="Z79" s="99"/>
      <c r="AA79" s="100"/>
      <c r="AB79" s="309">
        <v>0</v>
      </c>
      <c r="AC79" s="310"/>
      <c r="AD79" s="310"/>
      <c r="AE79" s="310"/>
      <c r="AF79" s="310"/>
      <c r="AG79" s="310"/>
      <c r="AH79" s="311"/>
      <c r="AI79" s="98">
        <v>2</v>
      </c>
      <c r="AJ79" s="99"/>
      <c r="AK79" s="99"/>
      <c r="AL79" s="99"/>
      <c r="AM79" s="100"/>
      <c r="AN79" s="305">
        <v>2</v>
      </c>
      <c r="AO79" s="305"/>
      <c r="AP79" s="305"/>
      <c r="AQ79" s="305"/>
      <c r="AR79" s="305"/>
      <c r="AS79" s="305"/>
      <c r="AT79" s="305"/>
      <c r="AU79" s="304">
        <f>AU50</f>
        <v>0</v>
      </c>
      <c r="AV79" s="304"/>
      <c r="AW79" s="304"/>
      <c r="AX79" s="304"/>
      <c r="AY79" s="304"/>
      <c r="AZ79" s="304"/>
      <c r="BA79" s="304"/>
      <c r="BB79" s="305">
        <v>2</v>
      </c>
      <c r="BC79" s="305"/>
      <c r="BD79" s="305"/>
      <c r="BE79" s="305"/>
      <c r="BF79" s="305"/>
      <c r="BG79" s="301">
        <v>0</v>
      </c>
      <c r="BH79" s="302"/>
      <c r="BI79" s="302"/>
      <c r="BJ79" s="302"/>
      <c r="BK79" s="302"/>
      <c r="BL79" s="302"/>
      <c r="BM79" s="303"/>
      <c r="BN79" s="306">
        <v>0</v>
      </c>
      <c r="BO79" s="307"/>
      <c r="BP79" s="307"/>
      <c r="BQ79" s="307"/>
      <c r="BR79" s="307"/>
      <c r="BS79" s="308"/>
      <c r="BT79" s="299">
        <f>BN79</f>
        <v>0</v>
      </c>
      <c r="BU79" s="299"/>
      <c r="BV79" s="49"/>
      <c r="BW79" s="49"/>
      <c r="BX79" s="49"/>
      <c r="BY79" s="49"/>
      <c r="BZ79" s="49"/>
    </row>
    <row r="80" spans="1:78" ht="12.75" customHeight="1">
      <c r="A80" s="98"/>
      <c r="B80" s="100"/>
      <c r="C80" s="98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M80" s="99"/>
      <c r="AN80" s="99"/>
      <c r="AO80" s="99"/>
      <c r="AP80" s="99"/>
      <c r="AQ80" s="99"/>
      <c r="AR80" s="99"/>
      <c r="AS80" s="99"/>
      <c r="AT80" s="99"/>
      <c r="AU80" s="99"/>
      <c r="AV80" s="99"/>
      <c r="AW80" s="99"/>
      <c r="AX80" s="99"/>
      <c r="AY80" s="99"/>
      <c r="AZ80" s="99"/>
      <c r="BA80" s="99"/>
      <c r="BB80" s="99"/>
      <c r="BC80" s="99"/>
      <c r="BD80" s="99"/>
      <c r="BE80" s="99"/>
      <c r="BF80" s="99"/>
      <c r="BG80" s="99"/>
      <c r="BH80" s="99"/>
      <c r="BI80" s="99"/>
      <c r="BJ80" s="99"/>
      <c r="BK80" s="99"/>
      <c r="BL80" s="99"/>
      <c r="BM80" s="99"/>
      <c r="BN80" s="99"/>
      <c r="BO80" s="99"/>
      <c r="BP80" s="99"/>
      <c r="BQ80" s="99"/>
      <c r="BR80" s="99"/>
      <c r="BS80" s="99"/>
      <c r="BT80" s="99"/>
      <c r="BU80" s="100"/>
      <c r="BV80" s="49"/>
      <c r="BW80" s="49"/>
      <c r="BX80" s="49"/>
      <c r="BY80" s="49"/>
      <c r="BZ80" s="49"/>
    </row>
    <row r="81" spans="1:78" ht="13.5" customHeight="1">
      <c r="A81" s="106">
        <v>2</v>
      </c>
      <c r="B81" s="106"/>
      <c r="C81" s="69" t="s">
        <v>47</v>
      </c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  <c r="BL81" s="69"/>
      <c r="BM81" s="69"/>
      <c r="BN81" s="69"/>
      <c r="BO81" s="69"/>
      <c r="BP81" s="69"/>
      <c r="BQ81" s="69"/>
      <c r="BR81" s="69"/>
      <c r="BS81" s="69"/>
      <c r="BT81" s="69"/>
      <c r="BU81" s="69"/>
      <c r="BV81" s="49"/>
      <c r="BW81" s="49"/>
      <c r="BX81" s="49"/>
      <c r="BY81" s="49"/>
      <c r="BZ81" s="49"/>
    </row>
    <row r="82" spans="1:78" ht="15.75" customHeight="1">
      <c r="A82" s="73">
        <v>1</v>
      </c>
      <c r="B82" s="73"/>
      <c r="C82" s="115" t="s">
        <v>281</v>
      </c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7"/>
      <c r="U82" s="305">
        <v>1002.716</v>
      </c>
      <c r="V82" s="305"/>
      <c r="W82" s="305"/>
      <c r="X82" s="305"/>
      <c r="Y82" s="305"/>
      <c r="Z82" s="305"/>
      <c r="AA82" s="305"/>
      <c r="AB82" s="324">
        <v>0</v>
      </c>
      <c r="AC82" s="325"/>
      <c r="AD82" s="325"/>
      <c r="AE82" s="325"/>
      <c r="AF82" s="325"/>
      <c r="AG82" s="325"/>
      <c r="AH82" s="326"/>
      <c r="AI82" s="129">
        <v>1002.716</v>
      </c>
      <c r="AJ82" s="327"/>
      <c r="AK82" s="327"/>
      <c r="AL82" s="327"/>
      <c r="AM82" s="328"/>
      <c r="AN82" s="98">
        <v>1100.764</v>
      </c>
      <c r="AO82" s="99"/>
      <c r="AP82" s="99"/>
      <c r="AQ82" s="99"/>
      <c r="AR82" s="99"/>
      <c r="AS82" s="99"/>
      <c r="AT82" s="100"/>
      <c r="AU82" s="301">
        <v>0</v>
      </c>
      <c r="AV82" s="302"/>
      <c r="AW82" s="302"/>
      <c r="AX82" s="302"/>
      <c r="AY82" s="302"/>
      <c r="AZ82" s="302"/>
      <c r="BA82" s="303"/>
      <c r="BB82" s="312">
        <v>1100.764</v>
      </c>
      <c r="BC82" s="313"/>
      <c r="BD82" s="313"/>
      <c r="BE82" s="313"/>
      <c r="BF82" s="314"/>
      <c r="BG82" s="129">
        <v>9.77</v>
      </c>
      <c r="BH82" s="327"/>
      <c r="BI82" s="327"/>
      <c r="BJ82" s="327"/>
      <c r="BK82" s="327"/>
      <c r="BL82" s="327"/>
      <c r="BM82" s="328"/>
      <c r="BN82" s="324">
        <v>0</v>
      </c>
      <c r="BO82" s="325"/>
      <c r="BP82" s="325"/>
      <c r="BQ82" s="325"/>
      <c r="BR82" s="325"/>
      <c r="BS82" s="326"/>
      <c r="BT82" s="129">
        <v>9.77</v>
      </c>
      <c r="BU82" s="131"/>
      <c r="BV82" s="49"/>
      <c r="BW82" s="49"/>
      <c r="BX82" s="49"/>
      <c r="BY82" s="49"/>
      <c r="BZ82" s="49"/>
    </row>
    <row r="83" spans="1:78" ht="15" customHeight="1">
      <c r="A83" s="98"/>
      <c r="B83" s="100"/>
      <c r="C83" s="176"/>
      <c r="D83" s="177"/>
      <c r="E83" s="177"/>
      <c r="F83" s="177"/>
      <c r="G83" s="177"/>
      <c r="H83" s="177"/>
      <c r="I83" s="177"/>
      <c r="J83" s="177"/>
      <c r="K83" s="177"/>
      <c r="L83" s="177"/>
      <c r="M83" s="177"/>
      <c r="N83" s="177"/>
      <c r="O83" s="177"/>
      <c r="P83" s="177"/>
      <c r="Q83" s="177"/>
      <c r="R83" s="177"/>
      <c r="S83" s="177"/>
      <c r="T83" s="177"/>
      <c r="U83" s="177"/>
      <c r="V83" s="177"/>
      <c r="W83" s="177"/>
      <c r="X83" s="177"/>
      <c r="Y83" s="177"/>
      <c r="Z83" s="177"/>
      <c r="AA83" s="177"/>
      <c r="AB83" s="177"/>
      <c r="AC83" s="177"/>
      <c r="AD83" s="177"/>
      <c r="AE83" s="177"/>
      <c r="AF83" s="177"/>
      <c r="AG83" s="177"/>
      <c r="AH83" s="177"/>
      <c r="AI83" s="177"/>
      <c r="AJ83" s="177"/>
      <c r="AK83" s="177"/>
      <c r="AL83" s="177"/>
      <c r="AM83" s="177"/>
      <c r="AN83" s="177"/>
      <c r="AO83" s="177"/>
      <c r="AP83" s="177"/>
      <c r="AQ83" s="177"/>
      <c r="AR83" s="177"/>
      <c r="AS83" s="177"/>
      <c r="AT83" s="177"/>
      <c r="AU83" s="177"/>
      <c r="AV83" s="177"/>
      <c r="AW83" s="177"/>
      <c r="AX83" s="177"/>
      <c r="AY83" s="177"/>
      <c r="AZ83" s="177"/>
      <c r="BA83" s="177"/>
      <c r="BB83" s="177"/>
      <c r="BC83" s="177"/>
      <c r="BD83" s="177"/>
      <c r="BE83" s="177"/>
      <c r="BF83" s="177"/>
      <c r="BG83" s="177"/>
      <c r="BH83" s="177"/>
      <c r="BI83" s="177"/>
      <c r="BJ83" s="177"/>
      <c r="BK83" s="177"/>
      <c r="BL83" s="177"/>
      <c r="BM83" s="177"/>
      <c r="BN83" s="177"/>
      <c r="BO83" s="177"/>
      <c r="BP83" s="177"/>
      <c r="BQ83" s="177"/>
      <c r="BR83" s="177"/>
      <c r="BS83" s="177"/>
      <c r="BT83" s="177"/>
      <c r="BU83" s="178"/>
      <c r="BV83" s="49"/>
      <c r="BW83" s="49"/>
      <c r="BX83" s="49"/>
      <c r="BY83" s="49"/>
      <c r="BZ83" s="49"/>
    </row>
    <row r="84" spans="1:78" ht="13.5" customHeight="1">
      <c r="A84" s="106">
        <v>3</v>
      </c>
      <c r="B84" s="106"/>
      <c r="C84" s="69" t="s">
        <v>49</v>
      </c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  <c r="BL84" s="69"/>
      <c r="BM84" s="69"/>
      <c r="BN84" s="69"/>
      <c r="BO84" s="69"/>
      <c r="BP84" s="69"/>
      <c r="BQ84" s="69"/>
      <c r="BR84" s="69"/>
      <c r="BS84" s="69"/>
      <c r="BT84" s="69"/>
      <c r="BU84" s="69"/>
      <c r="BV84" s="49"/>
      <c r="BW84" s="49"/>
      <c r="BX84" s="49"/>
      <c r="BY84" s="49"/>
      <c r="BZ84" s="49"/>
    </row>
    <row r="85" spans="1:78" ht="18" customHeight="1">
      <c r="A85" s="73">
        <v>1</v>
      </c>
      <c r="B85" s="98"/>
      <c r="C85" s="115" t="s">
        <v>282</v>
      </c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7"/>
      <c r="U85" s="73">
        <v>501.358</v>
      </c>
      <c r="V85" s="73"/>
      <c r="W85" s="73"/>
      <c r="X85" s="73"/>
      <c r="Y85" s="73"/>
      <c r="Z85" s="73"/>
      <c r="AA85" s="73"/>
      <c r="AB85" s="300">
        <v>0</v>
      </c>
      <c r="AC85" s="300"/>
      <c r="AD85" s="300"/>
      <c r="AE85" s="300"/>
      <c r="AF85" s="300"/>
      <c r="AG85" s="300"/>
      <c r="AH85" s="300"/>
      <c r="AI85" s="73">
        <v>501.358</v>
      </c>
      <c r="AJ85" s="73"/>
      <c r="AK85" s="73"/>
      <c r="AL85" s="73"/>
      <c r="AM85" s="73"/>
      <c r="AN85" s="305">
        <v>550.382</v>
      </c>
      <c r="AO85" s="305"/>
      <c r="AP85" s="305"/>
      <c r="AQ85" s="305"/>
      <c r="AR85" s="305"/>
      <c r="AS85" s="305"/>
      <c r="AT85" s="305"/>
      <c r="AU85" s="300">
        <v>0</v>
      </c>
      <c r="AV85" s="300"/>
      <c r="AW85" s="300"/>
      <c r="AX85" s="300"/>
      <c r="AY85" s="300"/>
      <c r="AZ85" s="300"/>
      <c r="BA85" s="300"/>
      <c r="BB85" s="305">
        <v>550.382</v>
      </c>
      <c r="BC85" s="305"/>
      <c r="BD85" s="305"/>
      <c r="BE85" s="305"/>
      <c r="BF85" s="305"/>
      <c r="BG85" s="129">
        <v>9.77</v>
      </c>
      <c r="BH85" s="327"/>
      <c r="BI85" s="327"/>
      <c r="BJ85" s="327"/>
      <c r="BK85" s="327"/>
      <c r="BL85" s="327"/>
      <c r="BM85" s="328"/>
      <c r="BN85" s="324">
        <v>0</v>
      </c>
      <c r="BO85" s="325"/>
      <c r="BP85" s="325"/>
      <c r="BQ85" s="325"/>
      <c r="BR85" s="325"/>
      <c r="BS85" s="326"/>
      <c r="BT85" s="129">
        <v>9.77</v>
      </c>
      <c r="BU85" s="131"/>
      <c r="BV85" s="49"/>
      <c r="BW85" s="49"/>
      <c r="BX85" s="49"/>
      <c r="BY85" s="49"/>
      <c r="BZ85" s="49"/>
    </row>
    <row r="86" spans="1:78" ht="12.75" customHeight="1">
      <c r="A86" s="98"/>
      <c r="B86" s="100"/>
      <c r="C86" s="176"/>
      <c r="D86" s="177"/>
      <c r="E86" s="177"/>
      <c r="F86" s="177"/>
      <c r="G86" s="177"/>
      <c r="H86" s="177"/>
      <c r="I86" s="177"/>
      <c r="J86" s="177"/>
      <c r="K86" s="177"/>
      <c r="L86" s="177"/>
      <c r="M86" s="177"/>
      <c r="N86" s="177"/>
      <c r="O86" s="177"/>
      <c r="P86" s="177"/>
      <c r="Q86" s="177"/>
      <c r="R86" s="177"/>
      <c r="S86" s="177"/>
      <c r="T86" s="177"/>
      <c r="U86" s="177"/>
      <c r="V86" s="177"/>
      <c r="W86" s="177"/>
      <c r="X86" s="177"/>
      <c r="Y86" s="177"/>
      <c r="Z86" s="177"/>
      <c r="AA86" s="177"/>
      <c r="AB86" s="177"/>
      <c r="AC86" s="177"/>
      <c r="AD86" s="177"/>
      <c r="AE86" s="177"/>
      <c r="AF86" s="177"/>
      <c r="AG86" s="177"/>
      <c r="AH86" s="177"/>
      <c r="AI86" s="177"/>
      <c r="AJ86" s="177"/>
      <c r="AK86" s="177"/>
      <c r="AL86" s="177"/>
      <c r="AM86" s="177"/>
      <c r="AN86" s="177"/>
      <c r="AO86" s="177"/>
      <c r="AP86" s="177"/>
      <c r="AQ86" s="177"/>
      <c r="AR86" s="177"/>
      <c r="AS86" s="177"/>
      <c r="AT86" s="177"/>
      <c r="AU86" s="177"/>
      <c r="AV86" s="177"/>
      <c r="AW86" s="177"/>
      <c r="AX86" s="177"/>
      <c r="AY86" s="177"/>
      <c r="AZ86" s="177"/>
      <c r="BA86" s="177"/>
      <c r="BB86" s="177"/>
      <c r="BC86" s="177"/>
      <c r="BD86" s="177"/>
      <c r="BE86" s="177"/>
      <c r="BF86" s="177"/>
      <c r="BG86" s="177"/>
      <c r="BH86" s="177"/>
      <c r="BI86" s="177"/>
      <c r="BJ86" s="177"/>
      <c r="BK86" s="177"/>
      <c r="BL86" s="177"/>
      <c r="BM86" s="177"/>
      <c r="BN86" s="177"/>
      <c r="BO86" s="177"/>
      <c r="BP86" s="177"/>
      <c r="BQ86" s="177"/>
      <c r="BR86" s="177"/>
      <c r="BS86" s="177"/>
      <c r="BT86" s="177"/>
      <c r="BU86" s="178"/>
      <c r="BV86" s="49"/>
      <c r="BW86" s="49"/>
      <c r="BX86" s="49"/>
      <c r="BY86" s="49"/>
      <c r="BZ86" s="49"/>
    </row>
    <row r="87" spans="1:78" ht="13.5" customHeight="1">
      <c r="A87" s="106">
        <v>4</v>
      </c>
      <c r="B87" s="106"/>
      <c r="C87" s="69" t="s">
        <v>51</v>
      </c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69"/>
      <c r="BH87" s="69"/>
      <c r="BI87" s="69"/>
      <c r="BJ87" s="69"/>
      <c r="BK87" s="69"/>
      <c r="BL87" s="69"/>
      <c r="BM87" s="69"/>
      <c r="BN87" s="69"/>
      <c r="BO87" s="69"/>
      <c r="BP87" s="69"/>
      <c r="BQ87" s="69"/>
      <c r="BR87" s="69"/>
      <c r="BS87" s="69"/>
      <c r="BT87" s="69"/>
      <c r="BU87" s="69"/>
      <c r="BV87" s="49"/>
      <c r="BW87" s="49"/>
      <c r="BX87" s="49"/>
      <c r="BY87" s="49"/>
      <c r="BZ87" s="49"/>
    </row>
    <row r="88" spans="1:78" ht="13.5" customHeight="1">
      <c r="A88" s="98">
        <v>1</v>
      </c>
      <c r="B88" s="99"/>
      <c r="C88" s="127" t="s">
        <v>283</v>
      </c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73">
        <v>100</v>
      </c>
      <c r="V88" s="73"/>
      <c r="W88" s="73"/>
      <c r="X88" s="73"/>
      <c r="Y88" s="73"/>
      <c r="Z88" s="73"/>
      <c r="AA88" s="73"/>
      <c r="AB88" s="304">
        <v>0</v>
      </c>
      <c r="AC88" s="304"/>
      <c r="AD88" s="304"/>
      <c r="AE88" s="304"/>
      <c r="AF88" s="304"/>
      <c r="AG88" s="304"/>
      <c r="AH88" s="304"/>
      <c r="AI88" s="305">
        <v>100</v>
      </c>
      <c r="AJ88" s="305"/>
      <c r="AK88" s="305"/>
      <c r="AL88" s="305"/>
      <c r="AM88" s="305"/>
      <c r="AN88" s="300">
        <v>99.77</v>
      </c>
      <c r="AO88" s="300"/>
      <c r="AP88" s="300"/>
      <c r="AQ88" s="300"/>
      <c r="AR88" s="300"/>
      <c r="AS88" s="300"/>
      <c r="AT88" s="300"/>
      <c r="AU88" s="65">
        <v>0</v>
      </c>
      <c r="AV88" s="65"/>
      <c r="AW88" s="65"/>
      <c r="AX88" s="65"/>
      <c r="AY88" s="65"/>
      <c r="AZ88" s="65"/>
      <c r="BA88" s="65"/>
      <c r="BB88" s="304">
        <v>99.77</v>
      </c>
      <c r="BC88" s="304"/>
      <c r="BD88" s="304"/>
      <c r="BE88" s="304"/>
      <c r="BF88" s="304"/>
      <c r="BG88" s="73">
        <v>0.23</v>
      </c>
      <c r="BH88" s="73"/>
      <c r="BI88" s="73"/>
      <c r="BJ88" s="73"/>
      <c r="BK88" s="73"/>
      <c r="BL88" s="73"/>
      <c r="BM88" s="73"/>
      <c r="BN88" s="144">
        <f>AU88*100/AI88</f>
        <v>0</v>
      </c>
      <c r="BO88" s="144"/>
      <c r="BP88" s="144"/>
      <c r="BQ88" s="144"/>
      <c r="BR88" s="144"/>
      <c r="BS88" s="144"/>
      <c r="BT88" s="299">
        <v>0.23</v>
      </c>
      <c r="BU88" s="299"/>
      <c r="BV88" s="49"/>
      <c r="BW88" s="49"/>
      <c r="BX88" s="49"/>
      <c r="BY88" s="49"/>
      <c r="BZ88" s="49"/>
    </row>
    <row r="89" spans="1:78" ht="13.5" customHeight="1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1"/>
      <c r="AC89" s="51"/>
      <c r="AD89" s="51"/>
      <c r="AE89" s="51"/>
      <c r="AF89" s="51"/>
      <c r="AG89" s="51"/>
      <c r="AH89" s="51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1"/>
      <c r="AV89" s="51"/>
      <c r="AW89" s="51"/>
      <c r="AX89" s="51"/>
      <c r="AY89" s="51"/>
      <c r="AZ89" s="51"/>
      <c r="BA89" s="51"/>
      <c r="BB89" s="50"/>
      <c r="BC89" s="50"/>
      <c r="BD89" s="50"/>
      <c r="BE89" s="50"/>
      <c r="BF89" s="50"/>
      <c r="BG89" s="50"/>
      <c r="BH89" s="50"/>
      <c r="BI89" s="50"/>
      <c r="BJ89" s="50"/>
      <c r="BK89" s="50"/>
      <c r="BL89" s="50"/>
      <c r="BM89" s="50"/>
      <c r="BN89" s="51"/>
      <c r="BO89" s="51"/>
      <c r="BP89" s="51"/>
      <c r="BQ89" s="51"/>
      <c r="BR89" s="51"/>
      <c r="BS89" s="51"/>
      <c r="BT89" s="50"/>
      <c r="BU89" s="50"/>
      <c r="BV89" s="49"/>
      <c r="BW89" s="49"/>
      <c r="BX89" s="49"/>
      <c r="BY89" s="49"/>
      <c r="BZ89" s="49"/>
    </row>
    <row r="90" spans="1:78" ht="22.5" customHeight="1">
      <c r="A90" s="57"/>
      <c r="B90" s="57"/>
      <c r="C90" s="56"/>
      <c r="D90" s="56"/>
      <c r="E90" s="56"/>
      <c r="F90" s="332" t="s">
        <v>207</v>
      </c>
      <c r="G90" s="332"/>
      <c r="H90" s="331" t="s">
        <v>208</v>
      </c>
      <c r="I90" s="331"/>
      <c r="J90" s="331"/>
      <c r="K90" s="331"/>
      <c r="L90" s="331"/>
      <c r="M90" s="331"/>
      <c r="N90" s="331"/>
      <c r="O90" s="331"/>
      <c r="P90" s="331"/>
      <c r="Q90" s="331"/>
      <c r="R90" s="331"/>
      <c r="S90" s="331"/>
      <c r="T90" s="331"/>
      <c r="U90" s="331"/>
      <c r="V90" s="331"/>
      <c r="W90" s="331"/>
      <c r="X90" s="331"/>
      <c r="Y90" s="331"/>
      <c r="Z90" s="331"/>
      <c r="AA90" s="331"/>
      <c r="AB90" s="331"/>
      <c r="AC90" s="331"/>
      <c r="AD90" s="331"/>
      <c r="AE90" s="331"/>
      <c r="AF90" s="331"/>
      <c r="AG90" s="331"/>
      <c r="AH90" s="331"/>
      <c r="AI90" s="331"/>
      <c r="AJ90" s="331"/>
      <c r="AK90" s="331"/>
      <c r="AL90" s="331"/>
      <c r="AM90" s="331"/>
      <c r="AN90" s="331"/>
      <c r="AO90" s="331"/>
      <c r="AP90" s="331"/>
      <c r="AQ90" s="331"/>
      <c r="AR90" s="331"/>
      <c r="AS90" s="331"/>
      <c r="AT90" s="331"/>
      <c r="AU90" s="331"/>
      <c r="AV90" s="331"/>
      <c r="AW90" s="331"/>
      <c r="AX90" s="331"/>
      <c r="AY90" s="331"/>
      <c r="AZ90" s="331"/>
      <c r="BA90" s="331"/>
      <c r="BB90" s="331"/>
      <c r="BC90" s="331"/>
      <c r="BD90" s="331"/>
      <c r="BE90" s="331"/>
      <c r="BF90" s="331"/>
      <c r="BG90" s="331"/>
      <c r="BH90" s="331"/>
      <c r="BI90" s="331"/>
      <c r="BJ90" s="331"/>
      <c r="BK90" s="331"/>
      <c r="BL90" s="331"/>
      <c r="BM90" s="331"/>
      <c r="BN90" s="331"/>
      <c r="BO90" s="331"/>
      <c r="BP90" s="331"/>
      <c r="BQ90" s="331"/>
      <c r="BR90" s="331"/>
      <c r="BS90" s="331"/>
      <c r="BT90" s="331"/>
      <c r="BU90" s="331"/>
      <c r="BV90" s="49"/>
      <c r="BW90" s="49"/>
      <c r="BX90" s="49"/>
      <c r="BY90" s="49"/>
      <c r="BZ90" s="49"/>
    </row>
    <row r="91" spans="1:78" ht="27" customHeight="1">
      <c r="A91" s="113" t="s">
        <v>209</v>
      </c>
      <c r="B91" s="321"/>
      <c r="C91" s="114"/>
      <c r="D91" s="98" t="s">
        <v>10</v>
      </c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100"/>
      <c r="Z91" s="81" t="s">
        <v>214</v>
      </c>
      <c r="AA91" s="86"/>
      <c r="AB91" s="86"/>
      <c r="AC91" s="86"/>
      <c r="AD91" s="86"/>
      <c r="AE91" s="86"/>
      <c r="AF91" s="86"/>
      <c r="AG91" s="86"/>
      <c r="AH91" s="86"/>
      <c r="AI91" s="86"/>
      <c r="AJ91" s="82"/>
      <c r="AK91" s="81" t="s">
        <v>213</v>
      </c>
      <c r="AL91" s="86"/>
      <c r="AM91" s="86"/>
      <c r="AN91" s="86"/>
      <c r="AO91" s="86"/>
      <c r="AP91" s="86"/>
      <c r="AQ91" s="86"/>
      <c r="AR91" s="86"/>
      <c r="AS91" s="86"/>
      <c r="AT91" s="86"/>
      <c r="AU91" s="82"/>
      <c r="AV91" s="78" t="s">
        <v>212</v>
      </c>
      <c r="AW91" s="79"/>
      <c r="AX91" s="79"/>
      <c r="AY91" s="79"/>
      <c r="AZ91" s="79"/>
      <c r="BA91" s="79"/>
      <c r="BB91" s="79"/>
      <c r="BC91" s="79"/>
      <c r="BD91" s="80"/>
      <c r="BE91" s="81" t="s">
        <v>79</v>
      </c>
      <c r="BF91" s="86"/>
      <c r="BG91" s="86"/>
      <c r="BH91" s="86"/>
      <c r="BI91" s="86"/>
      <c r="BJ91" s="86"/>
      <c r="BK91" s="86"/>
      <c r="BL91" s="86"/>
      <c r="BM91" s="82"/>
      <c r="BN91" s="78" t="s">
        <v>211</v>
      </c>
      <c r="BO91" s="79"/>
      <c r="BP91" s="79"/>
      <c r="BQ91" s="79"/>
      <c r="BR91" s="79"/>
      <c r="BS91" s="80"/>
      <c r="BT91" s="81" t="s">
        <v>210</v>
      </c>
      <c r="BU91" s="82"/>
      <c r="BV91" s="49"/>
      <c r="BW91" s="49"/>
      <c r="BX91" s="49"/>
      <c r="BY91" s="49"/>
      <c r="BZ91" s="49"/>
    </row>
    <row r="92" spans="1:78" ht="13.5" customHeight="1">
      <c r="A92" s="113" t="s">
        <v>21</v>
      </c>
      <c r="B92" s="321"/>
      <c r="C92" s="114"/>
      <c r="D92" s="98">
        <v>2</v>
      </c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100"/>
      <c r="Z92" s="101">
        <v>3</v>
      </c>
      <c r="AA92" s="102"/>
      <c r="AB92" s="102"/>
      <c r="AC92" s="102"/>
      <c r="AD92" s="102"/>
      <c r="AE92" s="102"/>
      <c r="AF92" s="102"/>
      <c r="AG92" s="102"/>
      <c r="AH92" s="102"/>
      <c r="AI92" s="102"/>
      <c r="AJ92" s="103"/>
      <c r="AK92" s="101">
        <v>4</v>
      </c>
      <c r="AL92" s="102"/>
      <c r="AM92" s="102"/>
      <c r="AN92" s="102"/>
      <c r="AO92" s="102"/>
      <c r="AP92" s="102"/>
      <c r="AQ92" s="102"/>
      <c r="AR92" s="102"/>
      <c r="AS92" s="102"/>
      <c r="AT92" s="102"/>
      <c r="AU92" s="103"/>
      <c r="AV92" s="93">
        <v>5</v>
      </c>
      <c r="AW92" s="94"/>
      <c r="AX92" s="94"/>
      <c r="AY92" s="94"/>
      <c r="AZ92" s="94"/>
      <c r="BA92" s="94"/>
      <c r="BB92" s="94"/>
      <c r="BC92" s="94"/>
      <c r="BD92" s="95"/>
      <c r="BE92" s="101" t="s">
        <v>215</v>
      </c>
      <c r="BF92" s="102"/>
      <c r="BG92" s="102"/>
      <c r="BH92" s="102"/>
      <c r="BI92" s="102"/>
      <c r="BJ92" s="102"/>
      <c r="BK92" s="102"/>
      <c r="BL92" s="102"/>
      <c r="BM92" s="103"/>
      <c r="BN92" s="93">
        <v>7</v>
      </c>
      <c r="BO92" s="94"/>
      <c r="BP92" s="94"/>
      <c r="BQ92" s="94"/>
      <c r="BR92" s="94"/>
      <c r="BS92" s="95"/>
      <c r="BT92" s="101" t="s">
        <v>216</v>
      </c>
      <c r="BU92" s="103"/>
      <c r="BV92" s="49"/>
      <c r="BW92" s="49"/>
      <c r="BX92" s="49"/>
      <c r="BY92" s="49"/>
      <c r="BZ92" s="49"/>
    </row>
    <row r="93" spans="1:78" ht="13.5" customHeight="1">
      <c r="A93" s="107" t="s">
        <v>21</v>
      </c>
      <c r="B93" s="333"/>
      <c r="C93" s="108"/>
      <c r="D93" s="83" t="s">
        <v>217</v>
      </c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5"/>
      <c r="Z93" s="81" t="s">
        <v>36</v>
      </c>
      <c r="AA93" s="86"/>
      <c r="AB93" s="86"/>
      <c r="AC93" s="86"/>
      <c r="AD93" s="86"/>
      <c r="AE93" s="86"/>
      <c r="AF93" s="86"/>
      <c r="AG93" s="86"/>
      <c r="AH93" s="86"/>
      <c r="AI93" s="86"/>
      <c r="AJ93" s="82"/>
      <c r="AK93" s="81"/>
      <c r="AL93" s="86"/>
      <c r="AM93" s="86"/>
      <c r="AN93" s="86"/>
      <c r="AO93" s="86"/>
      <c r="AP93" s="86"/>
      <c r="AQ93" s="86"/>
      <c r="AR93" s="86"/>
      <c r="AS93" s="86"/>
      <c r="AT93" s="86"/>
      <c r="AU93" s="82"/>
      <c r="AV93" s="78"/>
      <c r="AW93" s="79"/>
      <c r="AX93" s="79"/>
      <c r="AY93" s="79"/>
      <c r="AZ93" s="79"/>
      <c r="BA93" s="79"/>
      <c r="BB93" s="79"/>
      <c r="BC93" s="79"/>
      <c r="BD93" s="80"/>
      <c r="BE93" s="81"/>
      <c r="BF93" s="86"/>
      <c r="BG93" s="86"/>
      <c r="BH93" s="86"/>
      <c r="BI93" s="86"/>
      <c r="BJ93" s="86"/>
      <c r="BK93" s="86"/>
      <c r="BL93" s="86"/>
      <c r="BM93" s="82"/>
      <c r="BN93" s="78" t="s">
        <v>36</v>
      </c>
      <c r="BO93" s="79"/>
      <c r="BP93" s="79"/>
      <c r="BQ93" s="79"/>
      <c r="BR93" s="79"/>
      <c r="BS93" s="80"/>
      <c r="BT93" s="81" t="s">
        <v>36</v>
      </c>
      <c r="BU93" s="82"/>
      <c r="BV93" s="49"/>
      <c r="BW93" s="49"/>
      <c r="BX93" s="49"/>
      <c r="BY93" s="49"/>
      <c r="BZ93" s="49"/>
    </row>
    <row r="94" spans="1:78" ht="13.5" customHeight="1">
      <c r="A94" s="107"/>
      <c r="B94" s="333"/>
      <c r="C94" s="108"/>
      <c r="D94" s="87" t="s">
        <v>218</v>
      </c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9"/>
      <c r="Z94" s="81" t="s">
        <v>36</v>
      </c>
      <c r="AA94" s="86"/>
      <c r="AB94" s="86"/>
      <c r="AC94" s="86"/>
      <c r="AD94" s="86"/>
      <c r="AE94" s="86"/>
      <c r="AF94" s="86"/>
      <c r="AG94" s="86"/>
      <c r="AH94" s="86"/>
      <c r="AI94" s="86"/>
      <c r="AJ94" s="82"/>
      <c r="AK94" s="81"/>
      <c r="AL94" s="86"/>
      <c r="AM94" s="86"/>
      <c r="AN94" s="86"/>
      <c r="AO94" s="86"/>
      <c r="AP94" s="86"/>
      <c r="AQ94" s="86"/>
      <c r="AR94" s="86"/>
      <c r="AS94" s="86"/>
      <c r="AT94" s="86"/>
      <c r="AU94" s="82"/>
      <c r="AV94" s="78"/>
      <c r="AW94" s="79"/>
      <c r="AX94" s="79"/>
      <c r="AY94" s="79"/>
      <c r="AZ94" s="79"/>
      <c r="BA94" s="79"/>
      <c r="BB94" s="79"/>
      <c r="BC94" s="79"/>
      <c r="BD94" s="80"/>
      <c r="BE94" s="81"/>
      <c r="BF94" s="86"/>
      <c r="BG94" s="86"/>
      <c r="BH94" s="86"/>
      <c r="BI94" s="86"/>
      <c r="BJ94" s="86"/>
      <c r="BK94" s="86"/>
      <c r="BL94" s="86"/>
      <c r="BM94" s="82"/>
      <c r="BN94" s="78" t="s">
        <v>36</v>
      </c>
      <c r="BO94" s="79"/>
      <c r="BP94" s="79"/>
      <c r="BQ94" s="79"/>
      <c r="BR94" s="79"/>
      <c r="BS94" s="80"/>
      <c r="BT94" s="81" t="s">
        <v>36</v>
      </c>
      <c r="BU94" s="82"/>
      <c r="BV94" s="49"/>
      <c r="BW94" s="49"/>
      <c r="BX94" s="49"/>
      <c r="BY94" s="49"/>
      <c r="BZ94" s="49"/>
    </row>
    <row r="95" spans="1:78" ht="30.75" customHeight="1">
      <c r="A95" s="107"/>
      <c r="B95" s="333"/>
      <c r="C95" s="108"/>
      <c r="D95" s="87" t="s">
        <v>219</v>
      </c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9"/>
      <c r="Z95" s="81" t="s">
        <v>36</v>
      </c>
      <c r="AA95" s="86"/>
      <c r="AB95" s="86"/>
      <c r="AC95" s="86"/>
      <c r="AD95" s="86"/>
      <c r="AE95" s="86"/>
      <c r="AF95" s="86"/>
      <c r="AG95" s="86"/>
      <c r="AH95" s="86"/>
      <c r="AI95" s="86"/>
      <c r="AJ95" s="82"/>
      <c r="AK95" s="81"/>
      <c r="AL95" s="86"/>
      <c r="AM95" s="86"/>
      <c r="AN95" s="86"/>
      <c r="AO95" s="86"/>
      <c r="AP95" s="86"/>
      <c r="AQ95" s="86"/>
      <c r="AR95" s="86"/>
      <c r="AS95" s="86"/>
      <c r="AT95" s="86"/>
      <c r="AU95" s="82"/>
      <c r="AV95" s="78"/>
      <c r="AW95" s="79"/>
      <c r="AX95" s="79"/>
      <c r="AY95" s="79"/>
      <c r="AZ95" s="79"/>
      <c r="BA95" s="79"/>
      <c r="BB95" s="79"/>
      <c r="BC95" s="79"/>
      <c r="BD95" s="80"/>
      <c r="BE95" s="81"/>
      <c r="BF95" s="86"/>
      <c r="BG95" s="86"/>
      <c r="BH95" s="86"/>
      <c r="BI95" s="86"/>
      <c r="BJ95" s="86"/>
      <c r="BK95" s="86"/>
      <c r="BL95" s="86"/>
      <c r="BM95" s="82"/>
      <c r="BN95" s="78" t="s">
        <v>36</v>
      </c>
      <c r="BO95" s="79"/>
      <c r="BP95" s="79"/>
      <c r="BQ95" s="79"/>
      <c r="BR95" s="79"/>
      <c r="BS95" s="80"/>
      <c r="BT95" s="81" t="s">
        <v>36</v>
      </c>
      <c r="BU95" s="82"/>
      <c r="BV95" s="49"/>
      <c r="BW95" s="49"/>
      <c r="BX95" s="49"/>
      <c r="BY95" s="49"/>
      <c r="BZ95" s="49"/>
    </row>
    <row r="96" spans="1:78" ht="13.5" customHeight="1">
      <c r="A96" s="107"/>
      <c r="B96" s="333"/>
      <c r="C96" s="108"/>
      <c r="D96" s="87" t="s">
        <v>220</v>
      </c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9"/>
      <c r="Z96" s="81" t="s">
        <v>36</v>
      </c>
      <c r="AA96" s="86"/>
      <c r="AB96" s="86"/>
      <c r="AC96" s="86"/>
      <c r="AD96" s="86"/>
      <c r="AE96" s="86"/>
      <c r="AF96" s="86"/>
      <c r="AG96" s="86"/>
      <c r="AH96" s="86"/>
      <c r="AI96" s="86"/>
      <c r="AJ96" s="82"/>
      <c r="AK96" s="81"/>
      <c r="AL96" s="86"/>
      <c r="AM96" s="86"/>
      <c r="AN96" s="86"/>
      <c r="AO96" s="86"/>
      <c r="AP96" s="86"/>
      <c r="AQ96" s="86"/>
      <c r="AR96" s="86"/>
      <c r="AS96" s="86"/>
      <c r="AT96" s="86"/>
      <c r="AU96" s="82"/>
      <c r="AV96" s="78"/>
      <c r="AW96" s="79"/>
      <c r="AX96" s="79"/>
      <c r="AY96" s="79"/>
      <c r="AZ96" s="79"/>
      <c r="BA96" s="79"/>
      <c r="BB96" s="79"/>
      <c r="BC96" s="79"/>
      <c r="BD96" s="80"/>
      <c r="BE96" s="81"/>
      <c r="BF96" s="86"/>
      <c r="BG96" s="86"/>
      <c r="BH96" s="86"/>
      <c r="BI96" s="86"/>
      <c r="BJ96" s="86"/>
      <c r="BK96" s="86"/>
      <c r="BL96" s="86"/>
      <c r="BM96" s="82"/>
      <c r="BN96" s="78" t="s">
        <v>36</v>
      </c>
      <c r="BO96" s="79"/>
      <c r="BP96" s="79"/>
      <c r="BQ96" s="79"/>
      <c r="BR96" s="79"/>
      <c r="BS96" s="80"/>
      <c r="BT96" s="81" t="s">
        <v>36</v>
      </c>
      <c r="BU96" s="82"/>
      <c r="BV96" s="49"/>
      <c r="BW96" s="49"/>
      <c r="BX96" s="49"/>
      <c r="BY96" s="49"/>
      <c r="BZ96" s="49"/>
    </row>
    <row r="97" spans="1:78" ht="13.5" customHeight="1">
      <c r="A97" s="107"/>
      <c r="B97" s="333"/>
      <c r="C97" s="108"/>
      <c r="D97" s="87" t="s">
        <v>221</v>
      </c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9"/>
      <c r="Z97" s="81" t="s">
        <v>36</v>
      </c>
      <c r="AA97" s="86"/>
      <c r="AB97" s="86"/>
      <c r="AC97" s="86"/>
      <c r="AD97" s="86"/>
      <c r="AE97" s="86"/>
      <c r="AF97" s="86"/>
      <c r="AG97" s="86"/>
      <c r="AH97" s="86"/>
      <c r="AI97" s="86"/>
      <c r="AJ97" s="82"/>
      <c r="AK97" s="81"/>
      <c r="AL97" s="86"/>
      <c r="AM97" s="86"/>
      <c r="AN97" s="86"/>
      <c r="AO97" s="86"/>
      <c r="AP97" s="86"/>
      <c r="AQ97" s="86"/>
      <c r="AR97" s="86"/>
      <c r="AS97" s="86"/>
      <c r="AT97" s="86"/>
      <c r="AU97" s="82"/>
      <c r="AV97" s="78"/>
      <c r="AW97" s="79"/>
      <c r="AX97" s="79"/>
      <c r="AY97" s="79"/>
      <c r="AZ97" s="79"/>
      <c r="BA97" s="79"/>
      <c r="BB97" s="79"/>
      <c r="BC97" s="79"/>
      <c r="BD97" s="80"/>
      <c r="BE97" s="81"/>
      <c r="BF97" s="86"/>
      <c r="BG97" s="86"/>
      <c r="BH97" s="86"/>
      <c r="BI97" s="86"/>
      <c r="BJ97" s="86"/>
      <c r="BK97" s="86"/>
      <c r="BL97" s="86"/>
      <c r="BM97" s="82"/>
      <c r="BN97" s="78" t="s">
        <v>36</v>
      </c>
      <c r="BO97" s="79"/>
      <c r="BP97" s="79"/>
      <c r="BQ97" s="79"/>
      <c r="BR97" s="79"/>
      <c r="BS97" s="80"/>
      <c r="BT97" s="81" t="s">
        <v>36</v>
      </c>
      <c r="BU97" s="82"/>
      <c r="BV97" s="49"/>
      <c r="BW97" s="49"/>
      <c r="BX97" s="49"/>
      <c r="BY97" s="49"/>
      <c r="BZ97" s="49"/>
    </row>
    <row r="98" spans="1:78" ht="13.5" customHeight="1">
      <c r="A98" s="107" t="s">
        <v>22</v>
      </c>
      <c r="B98" s="333"/>
      <c r="C98" s="108"/>
      <c r="D98" s="83" t="s">
        <v>222</v>
      </c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5"/>
      <c r="Z98" s="81" t="s">
        <v>36</v>
      </c>
      <c r="AA98" s="86"/>
      <c r="AB98" s="86"/>
      <c r="AC98" s="86"/>
      <c r="AD98" s="86"/>
      <c r="AE98" s="86"/>
      <c r="AF98" s="86"/>
      <c r="AG98" s="86"/>
      <c r="AH98" s="86"/>
      <c r="AI98" s="86"/>
      <c r="AJ98" s="82"/>
      <c r="AK98" s="81"/>
      <c r="AL98" s="86"/>
      <c r="AM98" s="86"/>
      <c r="AN98" s="86"/>
      <c r="AO98" s="86"/>
      <c r="AP98" s="86"/>
      <c r="AQ98" s="86"/>
      <c r="AR98" s="86"/>
      <c r="AS98" s="86"/>
      <c r="AT98" s="86"/>
      <c r="AU98" s="82"/>
      <c r="AV98" s="78"/>
      <c r="AW98" s="79"/>
      <c r="AX98" s="79"/>
      <c r="AY98" s="79"/>
      <c r="AZ98" s="79"/>
      <c r="BA98" s="79"/>
      <c r="BB98" s="79"/>
      <c r="BC98" s="79"/>
      <c r="BD98" s="80"/>
      <c r="BE98" s="81"/>
      <c r="BF98" s="86"/>
      <c r="BG98" s="86"/>
      <c r="BH98" s="86"/>
      <c r="BI98" s="86"/>
      <c r="BJ98" s="86"/>
      <c r="BK98" s="86"/>
      <c r="BL98" s="86"/>
      <c r="BM98" s="82"/>
      <c r="BN98" s="78" t="s">
        <v>36</v>
      </c>
      <c r="BO98" s="79"/>
      <c r="BP98" s="79"/>
      <c r="BQ98" s="79"/>
      <c r="BR98" s="79"/>
      <c r="BS98" s="80"/>
      <c r="BT98" s="81" t="s">
        <v>36</v>
      </c>
      <c r="BU98" s="82"/>
      <c r="BV98" s="49"/>
      <c r="BW98" s="49"/>
      <c r="BX98" s="49"/>
      <c r="BY98" s="49"/>
      <c r="BZ98" s="49"/>
    </row>
    <row r="99" spans="1:78" ht="13.5" customHeight="1">
      <c r="A99" s="107" t="s">
        <v>136</v>
      </c>
      <c r="B99" s="333"/>
      <c r="C99" s="108"/>
      <c r="D99" s="83" t="s">
        <v>223</v>
      </c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5"/>
      <c r="Z99" s="81"/>
      <c r="AA99" s="86"/>
      <c r="AB99" s="86"/>
      <c r="AC99" s="86"/>
      <c r="AD99" s="86"/>
      <c r="AE99" s="86"/>
      <c r="AF99" s="86"/>
      <c r="AG99" s="86"/>
      <c r="AH99" s="86"/>
      <c r="AI99" s="86"/>
      <c r="AJ99" s="82"/>
      <c r="AK99" s="81"/>
      <c r="AL99" s="86"/>
      <c r="AM99" s="86"/>
      <c r="AN99" s="86"/>
      <c r="AO99" s="86"/>
      <c r="AP99" s="86"/>
      <c r="AQ99" s="86"/>
      <c r="AR99" s="86"/>
      <c r="AS99" s="86"/>
      <c r="AT99" s="86"/>
      <c r="AU99" s="82"/>
      <c r="AV99" s="78"/>
      <c r="AW99" s="79"/>
      <c r="AX99" s="79"/>
      <c r="AY99" s="79"/>
      <c r="AZ99" s="79"/>
      <c r="BA99" s="79"/>
      <c r="BB99" s="79"/>
      <c r="BC99" s="79"/>
      <c r="BD99" s="80"/>
      <c r="BE99" s="81"/>
      <c r="BF99" s="86"/>
      <c r="BG99" s="86"/>
      <c r="BH99" s="86"/>
      <c r="BI99" s="86"/>
      <c r="BJ99" s="86"/>
      <c r="BK99" s="86"/>
      <c r="BL99" s="86"/>
      <c r="BM99" s="82"/>
      <c r="BN99" s="78"/>
      <c r="BO99" s="79"/>
      <c r="BP99" s="79"/>
      <c r="BQ99" s="79"/>
      <c r="BR99" s="79"/>
      <c r="BS99" s="80"/>
      <c r="BT99" s="81"/>
      <c r="BU99" s="82"/>
      <c r="BV99" s="49"/>
      <c r="BW99" s="49"/>
      <c r="BX99" s="49"/>
      <c r="BY99" s="49"/>
      <c r="BZ99" s="49"/>
    </row>
    <row r="100" spans="1:78" ht="13.5" customHeight="1">
      <c r="A100" s="107"/>
      <c r="B100" s="333"/>
      <c r="C100" s="108"/>
      <c r="D100" s="90" t="s">
        <v>59</v>
      </c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2"/>
      <c r="Z100" s="81"/>
      <c r="AA100" s="86"/>
      <c r="AB100" s="86"/>
      <c r="AC100" s="86"/>
      <c r="AD100" s="86"/>
      <c r="AE100" s="86"/>
      <c r="AF100" s="86"/>
      <c r="AG100" s="86"/>
      <c r="AH100" s="86"/>
      <c r="AI100" s="86"/>
      <c r="AJ100" s="82"/>
      <c r="AK100" s="81"/>
      <c r="AL100" s="86"/>
      <c r="AM100" s="86"/>
      <c r="AN100" s="86"/>
      <c r="AO100" s="86"/>
      <c r="AP100" s="86"/>
      <c r="AQ100" s="86"/>
      <c r="AR100" s="86"/>
      <c r="AS100" s="86"/>
      <c r="AT100" s="86"/>
      <c r="AU100" s="82"/>
      <c r="AV100" s="78"/>
      <c r="AW100" s="79"/>
      <c r="AX100" s="79"/>
      <c r="AY100" s="79"/>
      <c r="AZ100" s="79"/>
      <c r="BA100" s="79"/>
      <c r="BB100" s="79"/>
      <c r="BC100" s="79"/>
      <c r="BD100" s="80"/>
      <c r="BE100" s="81"/>
      <c r="BF100" s="86"/>
      <c r="BG100" s="86"/>
      <c r="BH100" s="86"/>
      <c r="BI100" s="86"/>
      <c r="BJ100" s="86"/>
      <c r="BK100" s="86"/>
      <c r="BL100" s="86"/>
      <c r="BM100" s="82"/>
      <c r="BN100" s="78"/>
      <c r="BO100" s="79"/>
      <c r="BP100" s="79"/>
      <c r="BQ100" s="79"/>
      <c r="BR100" s="79"/>
      <c r="BS100" s="80"/>
      <c r="BT100" s="81"/>
      <c r="BU100" s="82"/>
      <c r="BV100" s="49"/>
      <c r="BW100" s="49"/>
      <c r="BX100" s="49"/>
      <c r="BY100" s="49"/>
      <c r="BZ100" s="49"/>
    </row>
    <row r="101" spans="1:78" ht="13.5" customHeight="1">
      <c r="A101" s="107"/>
      <c r="B101" s="333"/>
      <c r="C101" s="108"/>
      <c r="D101" s="87" t="s">
        <v>224</v>
      </c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9"/>
      <c r="Z101" s="81"/>
      <c r="AA101" s="86"/>
      <c r="AB101" s="86"/>
      <c r="AC101" s="86"/>
      <c r="AD101" s="86"/>
      <c r="AE101" s="86"/>
      <c r="AF101" s="86"/>
      <c r="AG101" s="86"/>
      <c r="AH101" s="86"/>
      <c r="AI101" s="86"/>
      <c r="AJ101" s="82"/>
      <c r="AK101" s="81"/>
      <c r="AL101" s="86"/>
      <c r="AM101" s="86"/>
      <c r="AN101" s="86"/>
      <c r="AO101" s="86"/>
      <c r="AP101" s="86"/>
      <c r="AQ101" s="86"/>
      <c r="AR101" s="86"/>
      <c r="AS101" s="86"/>
      <c r="AT101" s="86"/>
      <c r="AU101" s="82"/>
      <c r="AV101" s="78"/>
      <c r="AW101" s="79"/>
      <c r="AX101" s="79"/>
      <c r="AY101" s="79"/>
      <c r="AZ101" s="79"/>
      <c r="BA101" s="79"/>
      <c r="BB101" s="79"/>
      <c r="BC101" s="79"/>
      <c r="BD101" s="80"/>
      <c r="BE101" s="81"/>
      <c r="BF101" s="86"/>
      <c r="BG101" s="86"/>
      <c r="BH101" s="86"/>
      <c r="BI101" s="86"/>
      <c r="BJ101" s="86"/>
      <c r="BK101" s="86"/>
      <c r="BL101" s="86"/>
      <c r="BM101" s="82"/>
      <c r="BN101" s="78"/>
      <c r="BO101" s="79"/>
      <c r="BP101" s="79"/>
      <c r="BQ101" s="79"/>
      <c r="BR101" s="79"/>
      <c r="BS101" s="80"/>
      <c r="BT101" s="81"/>
      <c r="BU101" s="82"/>
      <c r="BV101" s="49"/>
      <c r="BW101" s="49"/>
      <c r="BX101" s="49"/>
      <c r="BY101" s="49"/>
      <c r="BZ101" s="49"/>
    </row>
    <row r="102" spans="1:78" ht="13.5" customHeight="1">
      <c r="A102" s="107"/>
      <c r="B102" s="333"/>
      <c r="C102" s="108"/>
      <c r="D102" s="87" t="s">
        <v>225</v>
      </c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9"/>
      <c r="Z102" s="81"/>
      <c r="AA102" s="86"/>
      <c r="AB102" s="86"/>
      <c r="AC102" s="86"/>
      <c r="AD102" s="86"/>
      <c r="AE102" s="86"/>
      <c r="AF102" s="86"/>
      <c r="AG102" s="86"/>
      <c r="AH102" s="86"/>
      <c r="AI102" s="86"/>
      <c r="AJ102" s="82"/>
      <c r="AK102" s="81"/>
      <c r="AL102" s="86"/>
      <c r="AM102" s="86"/>
      <c r="AN102" s="86"/>
      <c r="AO102" s="86"/>
      <c r="AP102" s="86"/>
      <c r="AQ102" s="86"/>
      <c r="AR102" s="86"/>
      <c r="AS102" s="86"/>
      <c r="AT102" s="86"/>
      <c r="AU102" s="82"/>
      <c r="AV102" s="78"/>
      <c r="AW102" s="79"/>
      <c r="AX102" s="79"/>
      <c r="AY102" s="79"/>
      <c r="AZ102" s="79"/>
      <c r="BA102" s="79"/>
      <c r="BB102" s="79"/>
      <c r="BC102" s="79"/>
      <c r="BD102" s="80"/>
      <c r="BE102" s="81"/>
      <c r="BF102" s="86"/>
      <c r="BG102" s="86"/>
      <c r="BH102" s="86"/>
      <c r="BI102" s="86"/>
      <c r="BJ102" s="86"/>
      <c r="BK102" s="86"/>
      <c r="BL102" s="86"/>
      <c r="BM102" s="82"/>
      <c r="BN102" s="78"/>
      <c r="BO102" s="79"/>
      <c r="BP102" s="79"/>
      <c r="BQ102" s="79"/>
      <c r="BR102" s="79"/>
      <c r="BS102" s="80"/>
      <c r="BT102" s="81"/>
      <c r="BU102" s="82"/>
      <c r="BV102" s="49"/>
      <c r="BW102" s="49"/>
      <c r="BX102" s="49"/>
      <c r="BY102" s="49"/>
      <c r="BZ102" s="49"/>
    </row>
    <row r="103" spans="1:78" ht="13.5" customHeight="1">
      <c r="A103" s="107"/>
      <c r="B103" s="333"/>
      <c r="C103" s="108"/>
      <c r="D103" s="87" t="s">
        <v>63</v>
      </c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9"/>
      <c r="Z103" s="81"/>
      <c r="AA103" s="86"/>
      <c r="AB103" s="86"/>
      <c r="AC103" s="86"/>
      <c r="AD103" s="86"/>
      <c r="AE103" s="86"/>
      <c r="AF103" s="86"/>
      <c r="AG103" s="86"/>
      <c r="AH103" s="86"/>
      <c r="AI103" s="86"/>
      <c r="AJ103" s="82"/>
      <c r="AK103" s="81"/>
      <c r="AL103" s="86"/>
      <c r="AM103" s="86"/>
      <c r="AN103" s="86"/>
      <c r="AO103" s="86"/>
      <c r="AP103" s="86"/>
      <c r="AQ103" s="86"/>
      <c r="AR103" s="86"/>
      <c r="AS103" s="86"/>
      <c r="AT103" s="86"/>
      <c r="AU103" s="82"/>
      <c r="AV103" s="78"/>
      <c r="AW103" s="79"/>
      <c r="AX103" s="79"/>
      <c r="AY103" s="79"/>
      <c r="AZ103" s="79"/>
      <c r="BA103" s="79"/>
      <c r="BB103" s="79"/>
      <c r="BC103" s="79"/>
      <c r="BD103" s="80"/>
      <c r="BE103" s="81"/>
      <c r="BF103" s="86"/>
      <c r="BG103" s="86"/>
      <c r="BH103" s="86"/>
      <c r="BI103" s="86"/>
      <c r="BJ103" s="86"/>
      <c r="BK103" s="86"/>
      <c r="BL103" s="86"/>
      <c r="BM103" s="82"/>
      <c r="BN103" s="78"/>
      <c r="BO103" s="79"/>
      <c r="BP103" s="79"/>
      <c r="BQ103" s="79"/>
      <c r="BR103" s="79"/>
      <c r="BS103" s="80"/>
      <c r="BT103" s="81"/>
      <c r="BU103" s="82"/>
      <c r="BV103" s="49"/>
      <c r="BW103" s="49"/>
      <c r="BX103" s="49"/>
      <c r="BY103" s="49"/>
      <c r="BZ103" s="49"/>
    </row>
    <row r="104" spans="1:78" ht="13.5" customHeight="1">
      <c r="A104" s="107"/>
      <c r="B104" s="333"/>
      <c r="C104" s="108"/>
      <c r="D104" s="90" t="s">
        <v>226</v>
      </c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2"/>
      <c r="Z104" s="81"/>
      <c r="AA104" s="86"/>
      <c r="AB104" s="86"/>
      <c r="AC104" s="86"/>
      <c r="AD104" s="86"/>
      <c r="AE104" s="86"/>
      <c r="AF104" s="86"/>
      <c r="AG104" s="86"/>
      <c r="AH104" s="86"/>
      <c r="AI104" s="86"/>
      <c r="AJ104" s="82"/>
      <c r="AK104" s="81"/>
      <c r="AL104" s="86"/>
      <c r="AM104" s="86"/>
      <c r="AN104" s="86"/>
      <c r="AO104" s="86"/>
      <c r="AP104" s="86"/>
      <c r="AQ104" s="86"/>
      <c r="AR104" s="86"/>
      <c r="AS104" s="86"/>
      <c r="AT104" s="86"/>
      <c r="AU104" s="82"/>
      <c r="AV104" s="78"/>
      <c r="AW104" s="79"/>
      <c r="AX104" s="79"/>
      <c r="AY104" s="79"/>
      <c r="AZ104" s="79"/>
      <c r="BA104" s="79"/>
      <c r="BB104" s="79"/>
      <c r="BC104" s="79"/>
      <c r="BD104" s="80"/>
      <c r="BE104" s="81"/>
      <c r="BF104" s="86"/>
      <c r="BG104" s="86"/>
      <c r="BH104" s="86"/>
      <c r="BI104" s="86"/>
      <c r="BJ104" s="86"/>
      <c r="BK104" s="86"/>
      <c r="BL104" s="86"/>
      <c r="BM104" s="82"/>
      <c r="BN104" s="78"/>
      <c r="BO104" s="79"/>
      <c r="BP104" s="79"/>
      <c r="BQ104" s="79"/>
      <c r="BR104" s="79"/>
      <c r="BS104" s="80"/>
      <c r="BT104" s="81"/>
      <c r="BU104" s="82"/>
      <c r="BV104" s="49"/>
      <c r="BW104" s="49"/>
      <c r="BX104" s="49"/>
      <c r="BY104" s="49"/>
      <c r="BZ104" s="49"/>
    </row>
    <row r="105" spans="1:78" ht="13.5" customHeight="1">
      <c r="A105" s="107"/>
      <c r="B105" s="333"/>
      <c r="C105" s="108"/>
      <c r="D105" s="87" t="s">
        <v>224</v>
      </c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9"/>
      <c r="Z105" s="81"/>
      <c r="AA105" s="86"/>
      <c r="AB105" s="86"/>
      <c r="AC105" s="86"/>
      <c r="AD105" s="86"/>
      <c r="AE105" s="86"/>
      <c r="AF105" s="86"/>
      <c r="AG105" s="86"/>
      <c r="AH105" s="86"/>
      <c r="AI105" s="86"/>
      <c r="AJ105" s="82"/>
      <c r="AK105" s="81"/>
      <c r="AL105" s="86"/>
      <c r="AM105" s="86"/>
      <c r="AN105" s="86"/>
      <c r="AO105" s="86"/>
      <c r="AP105" s="86"/>
      <c r="AQ105" s="86"/>
      <c r="AR105" s="86"/>
      <c r="AS105" s="86"/>
      <c r="AT105" s="86"/>
      <c r="AU105" s="82"/>
      <c r="AV105" s="78"/>
      <c r="AW105" s="79"/>
      <c r="AX105" s="79"/>
      <c r="AY105" s="79"/>
      <c r="AZ105" s="79"/>
      <c r="BA105" s="79"/>
      <c r="BB105" s="79"/>
      <c r="BC105" s="79"/>
      <c r="BD105" s="80"/>
      <c r="BE105" s="81"/>
      <c r="BF105" s="86"/>
      <c r="BG105" s="86"/>
      <c r="BH105" s="86"/>
      <c r="BI105" s="86"/>
      <c r="BJ105" s="86"/>
      <c r="BK105" s="86"/>
      <c r="BL105" s="86"/>
      <c r="BM105" s="82"/>
      <c r="BN105" s="78"/>
      <c r="BO105" s="79"/>
      <c r="BP105" s="79"/>
      <c r="BQ105" s="79"/>
      <c r="BR105" s="79"/>
      <c r="BS105" s="80"/>
      <c r="BT105" s="81"/>
      <c r="BU105" s="82"/>
      <c r="BV105" s="49"/>
      <c r="BW105" s="49"/>
      <c r="BX105" s="49"/>
      <c r="BY105" s="49"/>
      <c r="BZ105" s="49"/>
    </row>
    <row r="106" spans="1:78" ht="13.5" customHeight="1">
      <c r="A106" s="107"/>
      <c r="B106" s="333"/>
      <c r="C106" s="108"/>
      <c r="D106" s="87" t="s">
        <v>225</v>
      </c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9"/>
      <c r="Z106" s="81"/>
      <c r="AA106" s="86"/>
      <c r="AB106" s="86"/>
      <c r="AC106" s="86"/>
      <c r="AD106" s="86"/>
      <c r="AE106" s="86"/>
      <c r="AF106" s="86"/>
      <c r="AG106" s="86"/>
      <c r="AH106" s="86"/>
      <c r="AI106" s="86"/>
      <c r="AJ106" s="82"/>
      <c r="AK106" s="81"/>
      <c r="AL106" s="86"/>
      <c r="AM106" s="86"/>
      <c r="AN106" s="86"/>
      <c r="AO106" s="86"/>
      <c r="AP106" s="86"/>
      <c r="AQ106" s="86"/>
      <c r="AR106" s="86"/>
      <c r="AS106" s="86"/>
      <c r="AT106" s="86"/>
      <c r="AU106" s="82"/>
      <c r="AV106" s="78"/>
      <c r="AW106" s="79"/>
      <c r="AX106" s="79"/>
      <c r="AY106" s="79"/>
      <c r="AZ106" s="79"/>
      <c r="BA106" s="79"/>
      <c r="BB106" s="79"/>
      <c r="BC106" s="79"/>
      <c r="BD106" s="80"/>
      <c r="BE106" s="81"/>
      <c r="BF106" s="86"/>
      <c r="BG106" s="86"/>
      <c r="BH106" s="86"/>
      <c r="BI106" s="86"/>
      <c r="BJ106" s="86"/>
      <c r="BK106" s="86"/>
      <c r="BL106" s="86"/>
      <c r="BM106" s="82"/>
      <c r="BN106" s="78"/>
      <c r="BO106" s="79"/>
      <c r="BP106" s="79"/>
      <c r="BQ106" s="79"/>
      <c r="BR106" s="79"/>
      <c r="BS106" s="80"/>
      <c r="BT106" s="81"/>
      <c r="BU106" s="82"/>
      <c r="BV106" s="49"/>
      <c r="BW106" s="49"/>
      <c r="BX106" s="49"/>
      <c r="BY106" s="49"/>
      <c r="BZ106" s="49"/>
    </row>
    <row r="107" spans="1:78" ht="13.5" customHeight="1">
      <c r="A107" s="107"/>
      <c r="B107" s="333"/>
      <c r="C107" s="108"/>
      <c r="D107" s="87" t="s">
        <v>63</v>
      </c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9"/>
      <c r="Z107" s="81"/>
      <c r="AA107" s="86"/>
      <c r="AB107" s="86"/>
      <c r="AC107" s="86"/>
      <c r="AD107" s="86"/>
      <c r="AE107" s="86"/>
      <c r="AF107" s="86"/>
      <c r="AG107" s="86"/>
      <c r="AH107" s="86"/>
      <c r="AI107" s="86"/>
      <c r="AJ107" s="82"/>
      <c r="AK107" s="81"/>
      <c r="AL107" s="86"/>
      <c r="AM107" s="86"/>
      <c r="AN107" s="86"/>
      <c r="AO107" s="86"/>
      <c r="AP107" s="86"/>
      <c r="AQ107" s="86"/>
      <c r="AR107" s="86"/>
      <c r="AS107" s="86"/>
      <c r="AT107" s="86"/>
      <c r="AU107" s="82"/>
      <c r="AV107" s="78"/>
      <c r="AW107" s="79"/>
      <c r="AX107" s="79"/>
      <c r="AY107" s="79"/>
      <c r="AZ107" s="79"/>
      <c r="BA107" s="79"/>
      <c r="BB107" s="79"/>
      <c r="BC107" s="79"/>
      <c r="BD107" s="80"/>
      <c r="BE107" s="81"/>
      <c r="BF107" s="86"/>
      <c r="BG107" s="86"/>
      <c r="BH107" s="86"/>
      <c r="BI107" s="86"/>
      <c r="BJ107" s="86"/>
      <c r="BK107" s="86"/>
      <c r="BL107" s="86"/>
      <c r="BM107" s="82"/>
      <c r="BN107" s="78"/>
      <c r="BO107" s="79"/>
      <c r="BP107" s="79"/>
      <c r="BQ107" s="79"/>
      <c r="BR107" s="79"/>
      <c r="BS107" s="80"/>
      <c r="BT107" s="81"/>
      <c r="BU107" s="82"/>
      <c r="BV107" s="49"/>
      <c r="BW107" s="49"/>
      <c r="BX107" s="49"/>
      <c r="BY107" s="49"/>
      <c r="BZ107" s="49"/>
    </row>
    <row r="108" spans="1:78" ht="13.5" customHeight="1">
      <c r="A108" s="107" t="s">
        <v>138</v>
      </c>
      <c r="B108" s="333"/>
      <c r="C108" s="108"/>
      <c r="D108" s="83" t="s">
        <v>227</v>
      </c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5"/>
      <c r="Z108" s="81" t="s">
        <v>36</v>
      </c>
      <c r="AA108" s="86"/>
      <c r="AB108" s="86"/>
      <c r="AC108" s="86"/>
      <c r="AD108" s="86"/>
      <c r="AE108" s="86"/>
      <c r="AF108" s="86"/>
      <c r="AG108" s="86"/>
      <c r="AH108" s="86"/>
      <c r="AI108" s="86"/>
      <c r="AJ108" s="82"/>
      <c r="AK108" s="81"/>
      <c r="AL108" s="86"/>
      <c r="AM108" s="86"/>
      <c r="AN108" s="86"/>
      <c r="AO108" s="86"/>
      <c r="AP108" s="86"/>
      <c r="AQ108" s="86"/>
      <c r="AR108" s="86"/>
      <c r="AS108" s="86"/>
      <c r="AT108" s="86"/>
      <c r="AU108" s="82"/>
      <c r="AV108" s="78"/>
      <c r="AW108" s="79"/>
      <c r="AX108" s="79"/>
      <c r="AY108" s="79"/>
      <c r="AZ108" s="79"/>
      <c r="BA108" s="79"/>
      <c r="BB108" s="79"/>
      <c r="BC108" s="79"/>
      <c r="BD108" s="80"/>
      <c r="BE108" s="81"/>
      <c r="BF108" s="86"/>
      <c r="BG108" s="86"/>
      <c r="BH108" s="86"/>
      <c r="BI108" s="86"/>
      <c r="BJ108" s="86"/>
      <c r="BK108" s="86"/>
      <c r="BL108" s="86"/>
      <c r="BM108" s="82"/>
      <c r="BN108" s="78" t="s">
        <v>36</v>
      </c>
      <c r="BO108" s="79"/>
      <c r="BP108" s="79"/>
      <c r="BQ108" s="79"/>
      <c r="BR108" s="79"/>
      <c r="BS108" s="80"/>
      <c r="BT108" s="81" t="s">
        <v>36</v>
      </c>
      <c r="BU108" s="82"/>
      <c r="BV108" s="49"/>
      <c r="BW108" s="49"/>
      <c r="BX108" s="49"/>
      <c r="BY108" s="49"/>
      <c r="BZ108" s="49"/>
    </row>
    <row r="109" spans="1:78" ht="13.5" customHeight="1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1"/>
      <c r="AC109" s="51"/>
      <c r="AD109" s="51"/>
      <c r="AE109" s="51"/>
      <c r="AF109" s="51"/>
      <c r="AG109" s="51"/>
      <c r="AH109" s="51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1"/>
      <c r="AV109" s="51"/>
      <c r="AW109" s="51"/>
      <c r="AX109" s="51"/>
      <c r="AY109" s="51"/>
      <c r="AZ109" s="51"/>
      <c r="BA109" s="51"/>
      <c r="BB109" s="50"/>
      <c r="BC109" s="50"/>
      <c r="BD109" s="50"/>
      <c r="BE109" s="50"/>
      <c r="BF109" s="50"/>
      <c r="BG109" s="50"/>
      <c r="BH109" s="50"/>
      <c r="BI109" s="50"/>
      <c r="BJ109" s="50"/>
      <c r="BK109" s="50"/>
      <c r="BL109" s="50"/>
      <c r="BM109" s="50"/>
      <c r="BN109" s="51"/>
      <c r="BO109" s="51"/>
      <c r="BP109" s="51"/>
      <c r="BQ109" s="51"/>
      <c r="BR109" s="51"/>
      <c r="BS109" s="51"/>
      <c r="BT109" s="50"/>
      <c r="BU109" s="50"/>
      <c r="BV109" s="49"/>
      <c r="BW109" s="49"/>
      <c r="BX109" s="49"/>
      <c r="BY109" s="49"/>
      <c r="BZ109" s="49"/>
    </row>
    <row r="110" spans="1:78" ht="21.75" customHeight="1">
      <c r="A110" s="132"/>
      <c r="B110" s="132"/>
      <c r="C110" s="132"/>
      <c r="D110" s="132"/>
      <c r="E110" s="132"/>
      <c r="F110" s="96" t="s">
        <v>163</v>
      </c>
      <c r="G110" s="96"/>
      <c r="H110" s="97" t="s">
        <v>162</v>
      </c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7"/>
      <c r="AV110" s="97"/>
      <c r="AW110" s="97"/>
      <c r="AX110" s="97"/>
      <c r="AY110" s="97"/>
      <c r="AZ110" s="97"/>
      <c r="BA110" s="97"/>
      <c r="BB110" s="97"/>
      <c r="BC110" s="97"/>
      <c r="BD110" s="97"/>
      <c r="BE110" s="97"/>
      <c r="BF110" s="97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7"/>
      <c r="BS110" s="97"/>
      <c r="BT110" s="97"/>
      <c r="BU110" s="97"/>
      <c r="BV110" s="49"/>
      <c r="BW110" s="49"/>
      <c r="BX110" s="49"/>
      <c r="BY110" s="49"/>
      <c r="BZ110" s="49"/>
    </row>
    <row r="111" spans="1:78" ht="13.5" customHeight="1">
      <c r="A111" s="132"/>
      <c r="B111" s="132"/>
      <c r="C111" s="49"/>
      <c r="D111" s="49"/>
      <c r="E111" s="49"/>
      <c r="F111" s="139" t="s">
        <v>188</v>
      </c>
      <c r="G111" s="139"/>
      <c r="H111" s="139"/>
      <c r="I111" s="139"/>
      <c r="J111" s="139"/>
      <c r="K111" s="139"/>
      <c r="L111" s="139"/>
      <c r="M111" s="139"/>
      <c r="N111" s="139"/>
      <c r="O111" s="139"/>
      <c r="P111" s="139"/>
      <c r="Q111" s="139"/>
      <c r="R111" s="139"/>
      <c r="S111" s="139"/>
      <c r="T111" s="139"/>
      <c r="U111" s="139"/>
      <c r="V111" s="139"/>
      <c r="W111" s="139"/>
      <c r="X111" s="139"/>
      <c r="Y111" s="139"/>
      <c r="Z111" s="139"/>
      <c r="AA111" s="139"/>
      <c r="AB111" s="139"/>
      <c r="AC111" s="139"/>
      <c r="AD111" s="139"/>
      <c r="AE111" s="139"/>
      <c r="AF111" s="139"/>
      <c r="AG111" s="139"/>
      <c r="AH111" s="139"/>
      <c r="AI111" s="139"/>
      <c r="AJ111" s="139"/>
      <c r="AK111" s="139"/>
      <c r="AL111" s="139"/>
      <c r="AM111" s="139"/>
      <c r="AN111" s="132"/>
      <c r="AO111" s="132"/>
      <c r="AP111" s="132"/>
      <c r="AQ111" s="132"/>
      <c r="AR111" s="132"/>
      <c r="AS111" s="132"/>
      <c r="AT111" s="132"/>
      <c r="AU111" s="133"/>
      <c r="AV111" s="133"/>
      <c r="AW111" s="133"/>
      <c r="AX111" s="133"/>
      <c r="AY111" s="133"/>
      <c r="AZ111" s="133"/>
      <c r="BA111" s="133"/>
      <c r="BB111" s="132"/>
      <c r="BC111" s="132"/>
      <c r="BD111" s="132"/>
      <c r="BE111" s="132"/>
      <c r="BF111" s="132"/>
      <c r="BG111" s="132"/>
      <c r="BH111" s="132"/>
      <c r="BI111" s="132"/>
      <c r="BJ111" s="132"/>
      <c r="BK111" s="132"/>
      <c r="BL111" s="132"/>
      <c r="BM111" s="132"/>
      <c r="BN111" s="133"/>
      <c r="BO111" s="133"/>
      <c r="BP111" s="133"/>
      <c r="BQ111" s="133"/>
      <c r="BR111" s="133"/>
      <c r="BS111" s="133"/>
      <c r="BT111" s="132"/>
      <c r="BU111" s="132"/>
      <c r="BV111" s="49"/>
      <c r="BW111" s="49"/>
      <c r="BX111" s="49"/>
      <c r="BY111" s="49"/>
      <c r="BZ111" s="49"/>
    </row>
    <row r="112" spans="1:78" ht="13.5" customHeight="1">
      <c r="A112" s="132"/>
      <c r="B112" s="132"/>
      <c r="C112" s="132"/>
      <c r="D112" s="132"/>
      <c r="E112" s="132"/>
      <c r="F112" s="132"/>
      <c r="G112" s="132"/>
      <c r="H112" s="132"/>
      <c r="I112" s="132"/>
      <c r="J112" s="132"/>
      <c r="K112" s="132"/>
      <c r="L112" s="132"/>
      <c r="M112" s="132"/>
      <c r="N112" s="132"/>
      <c r="O112" s="132"/>
      <c r="P112" s="132"/>
      <c r="Q112" s="132"/>
      <c r="R112" s="132"/>
      <c r="S112" s="132"/>
      <c r="T112" s="132"/>
      <c r="U112" s="132"/>
      <c r="V112" s="132"/>
      <c r="W112" s="132"/>
      <c r="X112" s="132"/>
      <c r="Y112" s="132"/>
      <c r="Z112" s="132"/>
      <c r="AA112" s="132"/>
      <c r="AB112" s="133"/>
      <c r="AC112" s="133"/>
      <c r="AD112" s="133"/>
      <c r="AE112" s="133"/>
      <c r="AF112" s="133"/>
      <c r="AG112" s="133"/>
      <c r="AH112" s="133"/>
      <c r="AI112" s="132"/>
      <c r="AJ112" s="132"/>
      <c r="AK112" s="132"/>
      <c r="AL112" s="132"/>
      <c r="AM112" s="132"/>
      <c r="AN112" s="132"/>
      <c r="AO112" s="132"/>
      <c r="AP112" s="132"/>
      <c r="AQ112" s="132"/>
      <c r="AR112" s="132"/>
      <c r="AS112" s="132"/>
      <c r="AT112" s="132"/>
      <c r="AU112" s="133"/>
      <c r="AV112" s="133"/>
      <c r="AW112" s="133"/>
      <c r="AX112" s="133"/>
      <c r="AY112" s="133"/>
      <c r="AZ112" s="133"/>
      <c r="BA112" s="133"/>
      <c r="BB112" s="132"/>
      <c r="BC112" s="132"/>
      <c r="BD112" s="132"/>
      <c r="BE112" s="132"/>
      <c r="BF112" s="132"/>
      <c r="BG112" s="132"/>
      <c r="BH112" s="132"/>
      <c r="BI112" s="132"/>
      <c r="BJ112" s="132"/>
      <c r="BK112" s="132"/>
      <c r="BL112" s="132"/>
      <c r="BM112" s="132"/>
      <c r="BN112" s="133"/>
      <c r="BO112" s="133"/>
      <c r="BP112" s="133"/>
      <c r="BQ112" s="133"/>
      <c r="BR112" s="133"/>
      <c r="BS112" s="133"/>
      <c r="BT112" s="132"/>
      <c r="BU112" s="132"/>
      <c r="BV112" s="49"/>
      <c r="BW112" s="49"/>
      <c r="BX112" s="49"/>
      <c r="BY112" s="49"/>
      <c r="BZ112" s="49"/>
    </row>
    <row r="113" spans="1:78" ht="13.5" customHeight="1">
      <c r="A113" s="132"/>
      <c r="B113" s="132"/>
      <c r="C113" s="49"/>
      <c r="D113" s="49"/>
      <c r="E113" s="49"/>
      <c r="F113" s="96" t="s">
        <v>228</v>
      </c>
      <c r="G113" s="96"/>
      <c r="H113" s="97" t="s">
        <v>164</v>
      </c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7"/>
      <c r="AV113" s="97"/>
      <c r="AW113" s="97"/>
      <c r="AX113" s="97"/>
      <c r="AY113" s="97"/>
      <c r="AZ113" s="97"/>
      <c r="BA113" s="97"/>
      <c r="BB113" s="97"/>
      <c r="BC113" s="97"/>
      <c r="BD113" s="97"/>
      <c r="BE113" s="97"/>
      <c r="BF113" s="97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7"/>
      <c r="BS113" s="97"/>
      <c r="BT113" s="97"/>
      <c r="BU113" s="97"/>
      <c r="BV113" s="49"/>
      <c r="BW113" s="49"/>
      <c r="BX113" s="49"/>
      <c r="BY113" s="49"/>
      <c r="BZ113" s="49"/>
    </row>
    <row r="114" spans="1:78" ht="101.25" customHeight="1">
      <c r="A114" s="132"/>
      <c r="B114" s="132"/>
      <c r="C114" s="49"/>
      <c r="D114" s="49"/>
      <c r="E114" s="49"/>
      <c r="F114" s="139" t="s">
        <v>284</v>
      </c>
      <c r="G114" s="139"/>
      <c r="H114" s="139"/>
      <c r="I114" s="139"/>
      <c r="J114" s="139"/>
      <c r="K114" s="139"/>
      <c r="L114" s="139"/>
      <c r="M114" s="139"/>
      <c r="N114" s="139"/>
      <c r="O114" s="139"/>
      <c r="P114" s="139"/>
      <c r="Q114" s="139"/>
      <c r="R114" s="139"/>
      <c r="S114" s="139"/>
      <c r="T114" s="139"/>
      <c r="U114" s="139"/>
      <c r="V114" s="139"/>
      <c r="W114" s="139"/>
      <c r="X114" s="139"/>
      <c r="Y114" s="139"/>
      <c r="Z114" s="139"/>
      <c r="AA114" s="139"/>
      <c r="AB114" s="139"/>
      <c r="AC114" s="139"/>
      <c r="AD114" s="139"/>
      <c r="AE114" s="139"/>
      <c r="AF114" s="139"/>
      <c r="AG114" s="139"/>
      <c r="AH114" s="139"/>
      <c r="AI114" s="139"/>
      <c r="AJ114" s="139"/>
      <c r="AK114" s="139"/>
      <c r="AL114" s="139"/>
      <c r="AM114" s="139"/>
      <c r="AN114" s="132"/>
      <c r="AO114" s="132"/>
      <c r="AP114" s="132"/>
      <c r="AQ114" s="132"/>
      <c r="AR114" s="132"/>
      <c r="AS114" s="132"/>
      <c r="AT114" s="132"/>
      <c r="AU114" s="133"/>
      <c r="AV114" s="133"/>
      <c r="AW114" s="133"/>
      <c r="AX114" s="133"/>
      <c r="AY114" s="133"/>
      <c r="AZ114" s="133"/>
      <c r="BA114" s="133"/>
      <c r="BB114" s="132"/>
      <c r="BC114" s="132"/>
      <c r="BD114" s="132"/>
      <c r="BE114" s="132"/>
      <c r="BF114" s="132"/>
      <c r="BG114" s="132"/>
      <c r="BH114" s="132"/>
      <c r="BI114" s="132"/>
      <c r="BJ114" s="132"/>
      <c r="BK114" s="132"/>
      <c r="BL114" s="132"/>
      <c r="BM114" s="132"/>
      <c r="BN114" s="133"/>
      <c r="BO114" s="133"/>
      <c r="BP114" s="133"/>
      <c r="BQ114" s="133"/>
      <c r="BR114" s="133"/>
      <c r="BS114" s="133"/>
      <c r="BT114" s="132"/>
      <c r="BU114" s="132"/>
      <c r="BV114" s="49"/>
      <c r="BW114" s="49"/>
      <c r="BX114" s="49"/>
      <c r="BY114" s="49"/>
      <c r="BZ114" s="49"/>
    </row>
    <row r="115" spans="1:78" ht="13.5" customHeight="1">
      <c r="A115" s="132"/>
      <c r="B115" s="132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132"/>
      <c r="V115" s="132"/>
      <c r="W115" s="132"/>
      <c r="X115" s="132"/>
      <c r="Y115" s="132"/>
      <c r="Z115" s="132"/>
      <c r="AA115" s="132"/>
      <c r="AB115" s="133"/>
      <c r="AC115" s="133"/>
      <c r="AD115" s="133"/>
      <c r="AE115" s="133"/>
      <c r="AF115" s="133"/>
      <c r="AG115" s="133"/>
      <c r="AH115" s="133"/>
      <c r="AI115" s="132"/>
      <c r="AJ115" s="132"/>
      <c r="AK115" s="132"/>
      <c r="AL115" s="132"/>
      <c r="AM115" s="132"/>
      <c r="AN115" s="132"/>
      <c r="AO115" s="132"/>
      <c r="AP115" s="132"/>
      <c r="AQ115" s="132"/>
      <c r="AR115" s="132"/>
      <c r="AS115" s="132"/>
      <c r="AT115" s="132"/>
      <c r="AU115" s="133"/>
      <c r="AV115" s="133"/>
      <c r="AW115" s="133"/>
      <c r="AX115" s="133"/>
      <c r="AY115" s="133"/>
      <c r="AZ115" s="133"/>
      <c r="BA115" s="133"/>
      <c r="BB115" s="132"/>
      <c r="BC115" s="132"/>
      <c r="BD115" s="132"/>
      <c r="BE115" s="132"/>
      <c r="BF115" s="132"/>
      <c r="BG115" s="132"/>
      <c r="BH115" s="132"/>
      <c r="BI115" s="132"/>
      <c r="BJ115" s="132"/>
      <c r="BK115" s="132"/>
      <c r="BL115" s="132"/>
      <c r="BM115" s="132"/>
      <c r="BN115" s="133"/>
      <c r="BO115" s="133"/>
      <c r="BP115" s="133"/>
      <c r="BQ115" s="133"/>
      <c r="BR115" s="133"/>
      <c r="BS115" s="133"/>
      <c r="BT115" s="132"/>
      <c r="BU115" s="132"/>
      <c r="BV115" s="49"/>
      <c r="BW115" s="49"/>
      <c r="BX115" s="49"/>
      <c r="BY115" s="49"/>
      <c r="BZ115" s="49"/>
    </row>
    <row r="116" spans="1:78" ht="13.5" customHeight="1">
      <c r="A116" s="132"/>
      <c r="B116" s="132"/>
      <c r="C116" s="49"/>
      <c r="D116" s="49"/>
      <c r="E116" s="49"/>
      <c r="F116" s="49" t="s">
        <v>7</v>
      </c>
      <c r="G116" s="49"/>
      <c r="H116" s="136" t="s">
        <v>165</v>
      </c>
      <c r="I116" s="136"/>
      <c r="J116" s="136"/>
      <c r="K116" s="136"/>
      <c r="L116" s="136"/>
      <c r="M116" s="136"/>
      <c r="N116" s="136"/>
      <c r="O116" s="136"/>
      <c r="P116" s="136"/>
      <c r="Q116" s="136"/>
      <c r="R116" s="136"/>
      <c r="S116" s="136"/>
      <c r="T116" s="136"/>
      <c r="U116" s="132"/>
      <c r="V116" s="132"/>
      <c r="W116" s="132"/>
      <c r="X116" s="132"/>
      <c r="Y116" s="132"/>
      <c r="Z116" s="132"/>
      <c r="AA116" s="132"/>
      <c r="AB116" s="133"/>
      <c r="AC116" s="133"/>
      <c r="AD116" s="133"/>
      <c r="AE116" s="133"/>
      <c r="AF116" s="133"/>
      <c r="AG116" s="133"/>
      <c r="AH116" s="133"/>
      <c r="AI116" s="132"/>
      <c r="AJ116" s="132"/>
      <c r="AK116" s="132"/>
      <c r="AL116" s="132"/>
      <c r="AM116" s="132"/>
      <c r="AN116" s="132"/>
      <c r="AO116" s="132"/>
      <c r="AP116" s="132"/>
      <c r="AQ116" s="132"/>
      <c r="AR116" s="132"/>
      <c r="AS116" s="132"/>
      <c r="AT116" s="132"/>
      <c r="AU116" s="133"/>
      <c r="AV116" s="133"/>
      <c r="AW116" s="133"/>
      <c r="AX116" s="133"/>
      <c r="AY116" s="133"/>
      <c r="AZ116" s="133"/>
      <c r="BA116" s="133"/>
      <c r="BB116" s="132"/>
      <c r="BC116" s="132"/>
      <c r="BD116" s="132"/>
      <c r="BE116" s="132"/>
      <c r="BF116" s="132"/>
      <c r="BG116" s="132"/>
      <c r="BH116" s="132"/>
      <c r="BI116" s="132"/>
      <c r="BJ116" s="132"/>
      <c r="BK116" s="132"/>
      <c r="BL116" s="132"/>
      <c r="BM116" s="132"/>
      <c r="BN116" s="133"/>
      <c r="BO116" s="133"/>
      <c r="BP116" s="133"/>
      <c r="BQ116" s="133"/>
      <c r="BR116" s="133"/>
      <c r="BS116" s="133"/>
      <c r="BT116" s="132"/>
      <c r="BU116" s="132"/>
      <c r="BV116" s="49"/>
      <c r="BW116" s="49"/>
      <c r="BX116" s="49"/>
      <c r="BY116" s="49"/>
      <c r="BZ116" s="49"/>
    </row>
    <row r="117" spans="1:78" ht="13.5" customHeight="1">
      <c r="A117" s="132"/>
      <c r="B117" s="132"/>
      <c r="C117" s="49"/>
      <c r="D117" s="49"/>
      <c r="E117" s="49"/>
      <c r="F117" s="49"/>
      <c r="G117" s="49"/>
      <c r="H117" s="136" t="s">
        <v>166</v>
      </c>
      <c r="I117" s="136"/>
      <c r="J117" s="136"/>
      <c r="K117" s="136"/>
      <c r="L117" s="136"/>
      <c r="M117" s="136"/>
      <c r="N117" s="136"/>
      <c r="O117" s="136"/>
      <c r="P117" s="136"/>
      <c r="Q117" s="136"/>
      <c r="R117" s="136"/>
      <c r="S117" s="136"/>
      <c r="T117" s="136"/>
      <c r="U117" s="139" t="s">
        <v>190</v>
      </c>
      <c r="V117" s="139"/>
      <c r="W117" s="139"/>
      <c r="X117" s="139"/>
      <c r="Y117" s="139"/>
      <c r="Z117" s="139"/>
      <c r="AA117" s="139"/>
      <c r="AB117" s="139"/>
      <c r="AC117" s="139"/>
      <c r="AD117" s="139"/>
      <c r="AE117" s="139"/>
      <c r="AF117" s="139"/>
      <c r="AG117" s="139"/>
      <c r="AH117" s="139"/>
      <c r="AI117" s="139"/>
      <c r="AJ117" s="139"/>
      <c r="AK117" s="139"/>
      <c r="AL117" s="139"/>
      <c r="AM117" s="139"/>
      <c r="AN117" s="132"/>
      <c r="AO117" s="132"/>
      <c r="AP117" s="132"/>
      <c r="AQ117" s="132"/>
      <c r="AR117" s="132"/>
      <c r="AS117" s="132"/>
      <c r="AT117" s="132"/>
      <c r="AU117" s="133"/>
      <c r="AV117" s="133"/>
      <c r="AW117" s="133"/>
      <c r="AX117" s="133"/>
      <c r="AY117" s="133"/>
      <c r="AZ117" s="133"/>
      <c r="BA117" s="133"/>
      <c r="BB117" s="132"/>
      <c r="BC117" s="132"/>
      <c r="BD117" s="132"/>
      <c r="BE117" s="132"/>
      <c r="BF117" s="132"/>
      <c r="BG117" s="345"/>
      <c r="BH117" s="345"/>
      <c r="BI117" s="345"/>
      <c r="BJ117" s="345"/>
      <c r="BK117" s="345"/>
      <c r="BL117" s="345"/>
      <c r="BM117" s="345"/>
      <c r="BN117" s="345"/>
      <c r="BO117" s="345"/>
      <c r="BP117" s="345"/>
      <c r="BQ117" s="345"/>
      <c r="BR117" s="345"/>
      <c r="BS117" s="345"/>
      <c r="BT117" s="345"/>
      <c r="BU117" s="345"/>
      <c r="BV117" s="345"/>
      <c r="BW117" s="345"/>
      <c r="BX117" s="49"/>
      <c r="BY117" s="49"/>
      <c r="BZ117" s="49"/>
    </row>
    <row r="118" spans="1:78" ht="13.5" customHeight="1">
      <c r="A118" s="132"/>
      <c r="B118" s="132"/>
      <c r="C118" s="49"/>
      <c r="D118" s="49"/>
      <c r="E118" s="49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  <c r="R118" s="134"/>
      <c r="S118" s="134"/>
      <c r="T118" s="134"/>
      <c r="U118" s="134"/>
      <c r="V118" s="134"/>
      <c r="W118" s="134"/>
      <c r="X118" s="134"/>
      <c r="Y118" s="134"/>
      <c r="Z118" s="134"/>
      <c r="AA118" s="134"/>
      <c r="AB118" s="134"/>
      <c r="AC118" s="134"/>
      <c r="AD118" s="134"/>
      <c r="AE118" s="134"/>
      <c r="AF118" s="134"/>
      <c r="AG118" s="134"/>
      <c r="AH118" s="134"/>
      <c r="AI118" s="134"/>
      <c r="AJ118" s="134"/>
      <c r="AK118" s="134"/>
      <c r="AL118" s="134"/>
      <c r="AM118" s="134"/>
      <c r="AN118" s="132"/>
      <c r="AO118" s="132"/>
      <c r="AP118" s="132"/>
      <c r="AQ118" s="132"/>
      <c r="AR118" s="132"/>
      <c r="AS118" s="132"/>
      <c r="AT118" s="132"/>
      <c r="AU118" s="133"/>
      <c r="AV118" s="133"/>
      <c r="AW118" s="133"/>
      <c r="AX118" s="133"/>
      <c r="AY118" s="133"/>
      <c r="AZ118" s="133"/>
      <c r="BA118" s="133"/>
      <c r="BB118" s="132"/>
      <c r="BC118" s="132"/>
      <c r="BD118" s="132"/>
      <c r="BE118" s="132"/>
      <c r="BF118" s="132"/>
      <c r="BG118" s="345"/>
      <c r="BH118" s="345"/>
      <c r="BI118" s="345"/>
      <c r="BJ118" s="345"/>
      <c r="BK118" s="345"/>
      <c r="BL118" s="345"/>
      <c r="BM118" s="345"/>
      <c r="BN118" s="345"/>
      <c r="BO118" s="345"/>
      <c r="BP118" s="345"/>
      <c r="BQ118" s="345"/>
      <c r="BR118" s="345"/>
      <c r="BS118" s="345"/>
      <c r="BT118" s="345"/>
      <c r="BU118" s="345"/>
      <c r="BV118" s="345"/>
      <c r="BW118" s="345"/>
      <c r="BX118" s="49"/>
      <c r="BY118" s="49"/>
      <c r="BZ118" s="49"/>
    </row>
    <row r="119" spans="1:78" ht="26.25" customHeight="1">
      <c r="A119" s="132"/>
      <c r="B119" s="132"/>
      <c r="C119" s="49"/>
      <c r="D119" s="49"/>
      <c r="E119" s="49"/>
      <c r="F119" s="135" t="s">
        <v>167</v>
      </c>
      <c r="G119" s="135"/>
      <c r="H119" s="135"/>
      <c r="I119" s="135"/>
      <c r="J119" s="135"/>
      <c r="K119" s="135"/>
      <c r="L119" s="135"/>
      <c r="M119" s="135"/>
      <c r="N119" s="135"/>
      <c r="O119" s="135"/>
      <c r="P119" s="135"/>
      <c r="Q119" s="135"/>
      <c r="R119" s="135"/>
      <c r="S119" s="135"/>
      <c r="T119" s="135"/>
      <c r="U119" s="137" t="s">
        <v>191</v>
      </c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2"/>
      <c r="AO119" s="132"/>
      <c r="AP119" s="132"/>
      <c r="AQ119" s="132"/>
      <c r="AR119" s="132"/>
      <c r="AS119" s="132"/>
      <c r="AT119" s="132"/>
      <c r="AU119" s="133"/>
      <c r="AV119" s="133"/>
      <c r="AW119" s="133"/>
      <c r="AX119" s="133"/>
      <c r="AY119" s="133"/>
      <c r="AZ119" s="133"/>
      <c r="BA119" s="133"/>
      <c r="BB119" s="132"/>
      <c r="BC119" s="132"/>
      <c r="BD119" s="132"/>
      <c r="BE119" s="132"/>
      <c r="BF119" s="132"/>
      <c r="BG119" s="345"/>
      <c r="BH119" s="345"/>
      <c r="BI119" s="345"/>
      <c r="BJ119" s="345"/>
      <c r="BK119" s="345"/>
      <c r="BL119" s="345"/>
      <c r="BM119" s="345"/>
      <c r="BN119" s="345"/>
      <c r="BO119" s="345"/>
      <c r="BP119" s="345"/>
      <c r="BQ119" s="345"/>
      <c r="BR119" s="345"/>
      <c r="BS119" s="345"/>
      <c r="BT119" s="345"/>
      <c r="BU119" s="345"/>
      <c r="BV119" s="345"/>
      <c r="BW119" s="345"/>
      <c r="BX119" s="49"/>
      <c r="BY119" s="49"/>
      <c r="BZ119" s="49"/>
    </row>
    <row r="120" spans="1:78" ht="157.5" customHeight="1">
      <c r="A120" s="132"/>
      <c r="B120" s="132"/>
      <c r="C120" s="49"/>
      <c r="D120" s="49"/>
      <c r="E120" s="49"/>
      <c r="F120" s="136" t="s">
        <v>168</v>
      </c>
      <c r="G120" s="136"/>
      <c r="H120" s="136"/>
      <c r="I120" s="136"/>
      <c r="J120" s="136"/>
      <c r="K120" s="136"/>
      <c r="L120" s="136"/>
      <c r="M120" s="136"/>
      <c r="N120" s="136"/>
      <c r="O120" s="136"/>
      <c r="P120" s="136"/>
      <c r="Q120" s="136"/>
      <c r="R120" s="136"/>
      <c r="S120" s="136"/>
      <c r="T120" s="136"/>
      <c r="U120" s="88" t="s">
        <v>285</v>
      </c>
      <c r="V120" s="88"/>
      <c r="W120" s="88"/>
      <c r="X120" s="88"/>
      <c r="Y120" s="88"/>
      <c r="Z120" s="88"/>
      <c r="AA120" s="88"/>
      <c r="AB120" s="88"/>
      <c r="AC120" s="88"/>
      <c r="AD120" s="88"/>
      <c r="AE120" s="88"/>
      <c r="AF120" s="88"/>
      <c r="AG120" s="88"/>
      <c r="AH120" s="88"/>
      <c r="AI120" s="88"/>
      <c r="AJ120" s="88"/>
      <c r="AK120" s="88"/>
      <c r="AL120" s="88"/>
      <c r="AM120" s="88"/>
      <c r="AN120" s="132"/>
      <c r="AO120" s="132"/>
      <c r="AP120" s="132"/>
      <c r="AQ120" s="132"/>
      <c r="AR120" s="132"/>
      <c r="AS120" s="132"/>
      <c r="AT120" s="132"/>
      <c r="AU120" s="133"/>
      <c r="AV120" s="133"/>
      <c r="AW120" s="133"/>
      <c r="AX120" s="133"/>
      <c r="AY120" s="133"/>
      <c r="AZ120" s="133"/>
      <c r="BA120" s="133"/>
      <c r="BB120" s="132"/>
      <c r="BC120" s="132"/>
      <c r="BD120" s="132"/>
      <c r="BE120" s="132"/>
      <c r="BF120" s="132"/>
      <c r="BG120" s="345"/>
      <c r="BH120" s="345"/>
      <c r="BI120" s="345"/>
      <c r="BJ120" s="345"/>
      <c r="BK120" s="345"/>
      <c r="BL120" s="345"/>
      <c r="BM120" s="345"/>
      <c r="BN120" s="345"/>
      <c r="BO120" s="345"/>
      <c r="BP120" s="345"/>
      <c r="BQ120" s="345"/>
      <c r="BR120" s="345"/>
      <c r="BS120" s="345"/>
      <c r="BT120" s="345"/>
      <c r="BU120" s="345"/>
      <c r="BV120" s="345"/>
      <c r="BW120" s="345"/>
      <c r="BX120" s="49"/>
      <c r="BY120" s="49"/>
      <c r="BZ120" s="49"/>
    </row>
    <row r="121" spans="1:78" ht="13.5" customHeight="1">
      <c r="A121" s="132"/>
      <c r="B121" s="132"/>
      <c r="C121" s="49"/>
      <c r="D121" s="49"/>
      <c r="E121" s="49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  <c r="R121" s="134"/>
      <c r="S121" s="134"/>
      <c r="T121" s="134"/>
      <c r="U121" s="134"/>
      <c r="V121" s="134"/>
      <c r="W121" s="134"/>
      <c r="X121" s="134"/>
      <c r="Y121" s="134"/>
      <c r="Z121" s="134"/>
      <c r="AA121" s="134"/>
      <c r="AB121" s="134"/>
      <c r="AC121" s="134"/>
      <c r="AD121" s="134"/>
      <c r="AE121" s="134"/>
      <c r="AF121" s="134"/>
      <c r="AG121" s="134"/>
      <c r="AH121" s="134"/>
      <c r="AI121" s="134"/>
      <c r="AJ121" s="134"/>
      <c r="AK121" s="134"/>
      <c r="AL121" s="134"/>
      <c r="AM121" s="134"/>
      <c r="AN121" s="132"/>
      <c r="AO121" s="132"/>
      <c r="AP121" s="132"/>
      <c r="AQ121" s="132"/>
      <c r="AR121" s="132"/>
      <c r="AS121" s="132"/>
      <c r="AT121" s="132"/>
      <c r="AU121" s="133"/>
      <c r="AV121" s="133"/>
      <c r="AW121" s="133"/>
      <c r="AX121" s="133"/>
      <c r="AY121" s="133"/>
      <c r="AZ121" s="133"/>
      <c r="BA121" s="133"/>
      <c r="BB121" s="132"/>
      <c r="BC121" s="132"/>
      <c r="BD121" s="132"/>
      <c r="BE121" s="132"/>
      <c r="BF121" s="132"/>
      <c r="BG121" s="132"/>
      <c r="BH121" s="132"/>
      <c r="BI121" s="132"/>
      <c r="BJ121" s="132"/>
      <c r="BK121" s="132"/>
      <c r="BL121" s="132"/>
      <c r="BM121" s="132"/>
      <c r="BN121" s="133"/>
      <c r="BO121" s="133"/>
      <c r="BP121" s="133"/>
      <c r="BQ121" s="133"/>
      <c r="BR121" s="133"/>
      <c r="BS121" s="133"/>
      <c r="BT121" s="132"/>
      <c r="BU121" s="132"/>
      <c r="BV121" s="49"/>
      <c r="BW121" s="49"/>
      <c r="BX121" s="49"/>
      <c r="BY121" s="49"/>
      <c r="BZ121" s="49"/>
    </row>
    <row r="122" spans="1:78" ht="13.5" customHeight="1">
      <c r="A122" s="132"/>
      <c r="B122" s="132"/>
      <c r="C122" s="49"/>
      <c r="D122" s="49"/>
      <c r="E122" s="49"/>
      <c r="F122" s="135" t="s">
        <v>169</v>
      </c>
      <c r="G122" s="135"/>
      <c r="H122" s="135"/>
      <c r="I122" s="135"/>
      <c r="J122" s="135"/>
      <c r="K122" s="135"/>
      <c r="L122" s="135"/>
      <c r="M122" s="135"/>
      <c r="N122" s="135"/>
      <c r="O122" s="135"/>
      <c r="P122" s="135"/>
      <c r="Q122" s="135"/>
      <c r="R122" s="135"/>
      <c r="S122" s="135"/>
      <c r="T122" s="135"/>
      <c r="U122" s="135"/>
      <c r="V122" s="135"/>
      <c r="W122" s="316" t="s">
        <v>192</v>
      </c>
      <c r="X122" s="316"/>
      <c r="Y122" s="316"/>
      <c r="Z122" s="316"/>
      <c r="AA122" s="316"/>
      <c r="AB122" s="316"/>
      <c r="AC122" s="316"/>
      <c r="AD122" s="316"/>
      <c r="AE122" s="316"/>
      <c r="AF122" s="316"/>
      <c r="AG122" s="316"/>
      <c r="AH122" s="316"/>
      <c r="AI122" s="316"/>
      <c r="AJ122" s="316"/>
      <c r="AK122" s="316"/>
      <c r="AL122" s="316"/>
      <c r="AM122" s="316"/>
      <c r="AN122" s="132"/>
      <c r="AO122" s="132"/>
      <c r="AP122" s="132"/>
      <c r="AQ122" s="132"/>
      <c r="AR122" s="132"/>
      <c r="AS122" s="132"/>
      <c r="AT122" s="132"/>
      <c r="AU122" s="133"/>
      <c r="AV122" s="133"/>
      <c r="AW122" s="133"/>
      <c r="AX122" s="133"/>
      <c r="AY122" s="133"/>
      <c r="AZ122" s="133"/>
      <c r="BA122" s="133"/>
      <c r="BB122" s="132"/>
      <c r="BC122" s="132"/>
      <c r="BD122" s="132"/>
      <c r="BE122" s="132"/>
      <c r="BF122" s="132"/>
      <c r="BG122" s="132"/>
      <c r="BH122" s="132"/>
      <c r="BI122" s="132"/>
      <c r="BJ122" s="132"/>
      <c r="BK122" s="132"/>
      <c r="BL122" s="132"/>
      <c r="BM122" s="132"/>
      <c r="BN122" s="133"/>
      <c r="BO122" s="133"/>
      <c r="BP122" s="133"/>
      <c r="BQ122" s="133"/>
      <c r="BR122" s="133"/>
      <c r="BS122" s="133"/>
      <c r="BT122" s="132"/>
      <c r="BU122" s="132"/>
      <c r="BV122" s="49"/>
      <c r="BW122" s="49"/>
      <c r="BX122" s="49"/>
      <c r="BY122" s="49"/>
      <c r="BZ122" s="49"/>
    </row>
    <row r="123" spans="1:78" ht="13.5" customHeight="1">
      <c r="A123" s="132"/>
      <c r="B123" s="132"/>
      <c r="C123" s="49"/>
      <c r="D123" s="49"/>
      <c r="E123" s="49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  <c r="Q123" s="134"/>
      <c r="R123" s="134"/>
      <c r="S123" s="134"/>
      <c r="T123" s="134"/>
      <c r="U123" s="134"/>
      <c r="V123" s="134"/>
      <c r="W123" s="134"/>
      <c r="X123" s="134"/>
      <c r="Y123" s="134"/>
      <c r="Z123" s="134"/>
      <c r="AA123" s="134"/>
      <c r="AB123" s="134"/>
      <c r="AC123" s="134"/>
      <c r="AD123" s="134"/>
      <c r="AE123" s="134"/>
      <c r="AF123" s="134"/>
      <c r="AG123" s="134"/>
      <c r="AH123" s="134"/>
      <c r="AI123" s="134"/>
      <c r="AJ123" s="134"/>
      <c r="AK123" s="134"/>
      <c r="AL123" s="134"/>
      <c r="AM123" s="134"/>
      <c r="AN123" s="132"/>
      <c r="AO123" s="132"/>
      <c r="AP123" s="132"/>
      <c r="AQ123" s="132"/>
      <c r="AR123" s="132"/>
      <c r="AS123" s="132"/>
      <c r="AT123" s="132"/>
      <c r="AU123" s="133"/>
      <c r="AV123" s="133"/>
      <c r="AW123" s="133"/>
      <c r="AX123" s="133"/>
      <c r="AY123" s="133"/>
      <c r="AZ123" s="133"/>
      <c r="BA123" s="133"/>
      <c r="BB123" s="132"/>
      <c r="BC123" s="132"/>
      <c r="BD123" s="132"/>
      <c r="BE123" s="132"/>
      <c r="BF123" s="132"/>
      <c r="BG123" s="132"/>
      <c r="BH123" s="132"/>
      <c r="BI123" s="132"/>
      <c r="BJ123" s="132"/>
      <c r="BK123" s="132"/>
      <c r="BL123" s="132"/>
      <c r="BM123" s="132"/>
      <c r="BN123" s="133"/>
      <c r="BO123" s="133"/>
      <c r="BP123" s="133"/>
      <c r="BQ123" s="133"/>
      <c r="BR123" s="133"/>
      <c r="BS123" s="133"/>
      <c r="BT123" s="132"/>
      <c r="BU123" s="132"/>
      <c r="BV123" s="49"/>
      <c r="BW123" s="49"/>
      <c r="BX123" s="49"/>
      <c r="BY123" s="49"/>
      <c r="BZ123" s="49"/>
    </row>
    <row r="124" spans="1:78" ht="13.5" customHeight="1">
      <c r="A124" s="132"/>
      <c r="B124" s="132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132"/>
      <c r="V124" s="132"/>
      <c r="W124" s="132"/>
      <c r="X124" s="132"/>
      <c r="Y124" s="132"/>
      <c r="Z124" s="132"/>
      <c r="AA124" s="132"/>
      <c r="AB124" s="133"/>
      <c r="AC124" s="133"/>
      <c r="AD124" s="133"/>
      <c r="AE124" s="133"/>
      <c r="AF124" s="133"/>
      <c r="AG124" s="133"/>
      <c r="AH124" s="133"/>
      <c r="AI124" s="132"/>
      <c r="AJ124" s="132"/>
      <c r="AK124" s="132"/>
      <c r="AL124" s="132"/>
      <c r="AM124" s="132"/>
      <c r="AN124" s="132"/>
      <c r="AO124" s="132"/>
      <c r="AP124" s="132"/>
      <c r="AQ124" s="132"/>
      <c r="AR124" s="132"/>
      <c r="AS124" s="132"/>
      <c r="AT124" s="132"/>
      <c r="AU124" s="133"/>
      <c r="AV124" s="133"/>
      <c r="AW124" s="133"/>
      <c r="AX124" s="133"/>
      <c r="AY124" s="133"/>
      <c r="AZ124" s="133"/>
      <c r="BA124" s="133"/>
      <c r="BB124" s="132"/>
      <c r="BC124" s="132"/>
      <c r="BD124" s="132"/>
      <c r="BE124" s="132"/>
      <c r="BF124" s="132"/>
      <c r="BG124" s="132"/>
      <c r="BH124" s="132"/>
      <c r="BI124" s="132"/>
      <c r="BJ124" s="132"/>
      <c r="BK124" s="132"/>
      <c r="BL124" s="132"/>
      <c r="BM124" s="132"/>
      <c r="BN124" s="133"/>
      <c r="BO124" s="133"/>
      <c r="BP124" s="133"/>
      <c r="BQ124" s="133"/>
      <c r="BR124" s="133"/>
      <c r="BS124" s="133"/>
      <c r="BT124" s="132"/>
      <c r="BU124" s="132"/>
      <c r="BV124" s="49"/>
      <c r="BW124" s="49"/>
      <c r="BX124" s="49"/>
      <c r="BY124" s="49"/>
      <c r="BZ124" s="49"/>
    </row>
    <row r="125" spans="1:78" ht="27.75" customHeight="1">
      <c r="A125" s="132"/>
      <c r="B125" s="132"/>
      <c r="C125" s="132" t="s">
        <v>274</v>
      </c>
      <c r="D125" s="132"/>
      <c r="E125" s="132"/>
      <c r="F125" s="132"/>
      <c r="G125" s="132"/>
      <c r="H125" s="132"/>
      <c r="I125" s="132"/>
      <c r="J125" s="132"/>
      <c r="K125" s="132"/>
      <c r="L125" s="132"/>
      <c r="M125" s="132"/>
      <c r="N125" s="132"/>
      <c r="O125" s="132"/>
      <c r="P125" s="132"/>
      <c r="Q125" s="132"/>
      <c r="R125" s="132"/>
      <c r="S125" s="132"/>
      <c r="T125" s="132"/>
      <c r="U125" s="132"/>
      <c r="V125" s="132"/>
      <c r="W125" s="132"/>
      <c r="X125" s="132"/>
      <c r="Y125" s="132"/>
      <c r="Z125" s="132"/>
      <c r="AA125" s="132"/>
      <c r="AB125" s="133"/>
      <c r="AC125" s="133"/>
      <c r="AD125" s="133"/>
      <c r="AE125" s="133"/>
      <c r="AF125" s="133"/>
      <c r="AG125" s="133"/>
      <c r="AH125" s="133"/>
      <c r="AI125" s="132" t="s">
        <v>275</v>
      </c>
      <c r="AJ125" s="132"/>
      <c r="AK125" s="132"/>
      <c r="AL125" s="132"/>
      <c r="AM125" s="132"/>
      <c r="AN125" s="132"/>
      <c r="AO125" s="132"/>
      <c r="AP125" s="132"/>
      <c r="AQ125" s="132"/>
      <c r="AR125" s="132"/>
      <c r="AS125" s="132"/>
      <c r="AT125" s="132"/>
      <c r="AU125" s="133"/>
      <c r="AV125" s="133"/>
      <c r="AW125" s="133"/>
      <c r="AX125" s="133"/>
      <c r="AY125" s="133"/>
      <c r="AZ125" s="133"/>
      <c r="BA125" s="133"/>
      <c r="BB125" s="132"/>
      <c r="BC125" s="132"/>
      <c r="BD125" s="132"/>
      <c r="BE125" s="132"/>
      <c r="BF125" s="132"/>
      <c r="BG125" s="132"/>
      <c r="BH125" s="132"/>
      <c r="BI125" s="132"/>
      <c r="BJ125" s="132"/>
      <c r="BK125" s="132"/>
      <c r="BL125" s="132"/>
      <c r="BM125" s="132"/>
      <c r="BN125" s="133"/>
      <c r="BO125" s="133"/>
      <c r="BP125" s="133"/>
      <c r="BQ125" s="133"/>
      <c r="BR125" s="133"/>
      <c r="BS125" s="133"/>
      <c r="BT125" s="132"/>
      <c r="BU125" s="132"/>
      <c r="BV125" s="49"/>
      <c r="BW125" s="49"/>
      <c r="BX125" s="49"/>
      <c r="BY125" s="49"/>
      <c r="BZ125" s="49"/>
    </row>
    <row r="126" s="7" customFormat="1" ht="15"/>
    <row r="127" s="7" customFormat="1" ht="15"/>
    <row r="128" s="7" customFormat="1" ht="15"/>
    <row r="129" s="7" customFormat="1" ht="15"/>
    <row r="130" s="7" customFormat="1" ht="15"/>
    <row r="131" s="7" customFormat="1" ht="15"/>
    <row r="132" s="7" customFormat="1" ht="15"/>
    <row r="133" s="7" customFormat="1" ht="15"/>
    <row r="134" s="7" customFormat="1" ht="15"/>
    <row r="135" s="7" customFormat="1" ht="15"/>
    <row r="136" s="7" customFormat="1" ht="15"/>
    <row r="137" s="7" customFormat="1" ht="15"/>
    <row r="138" s="7" customFormat="1" ht="15"/>
    <row r="139" s="7" customFormat="1" ht="15"/>
    <row r="140" s="7" customFormat="1" ht="15"/>
    <row r="141" s="7" customFormat="1" ht="15"/>
    <row r="142" s="7" customFormat="1" ht="15"/>
    <row r="143" s="7" customFormat="1" ht="15"/>
    <row r="144" s="7" customFormat="1" ht="15"/>
    <row r="145" s="7" customFormat="1" ht="15"/>
    <row r="146" s="7" customFormat="1" ht="15"/>
    <row r="147" s="7" customFormat="1" ht="15"/>
    <row r="148" s="7" customFormat="1" ht="15"/>
    <row r="149" s="7" customFormat="1" ht="15"/>
    <row r="150" s="7" customFormat="1" ht="15"/>
    <row r="151" s="7" customFormat="1" ht="15"/>
    <row r="152" s="7" customFormat="1" ht="15"/>
    <row r="153" s="7" customFormat="1" ht="15"/>
    <row r="154" s="7" customFormat="1" ht="15"/>
    <row r="155" s="7" customFormat="1" ht="15"/>
    <row r="156" s="7" customFormat="1" ht="15"/>
    <row r="157" s="7" customFormat="1" ht="15"/>
    <row r="158" s="7" customFormat="1" ht="15"/>
    <row r="159" s="7" customFormat="1" ht="15"/>
    <row r="160" s="7" customFormat="1" ht="15"/>
    <row r="161" s="7" customFormat="1" ht="15"/>
    <row r="162" s="7" customFormat="1" ht="15"/>
    <row r="163" s="7" customFormat="1" ht="15"/>
    <row r="164" s="7" customFormat="1" ht="15"/>
    <row r="165" s="7" customFormat="1" ht="15"/>
    <row r="166" s="7" customFormat="1" ht="15"/>
    <row r="167" s="7" customFormat="1" ht="15"/>
    <row r="168" s="7" customFormat="1" ht="15"/>
    <row r="169" s="7" customFormat="1" ht="15"/>
    <row r="170" s="7" customFormat="1" ht="15"/>
    <row r="171" s="7" customFormat="1" ht="15"/>
    <row r="172" s="7" customFormat="1" ht="15"/>
    <row r="173" s="7" customFormat="1" ht="15"/>
    <row r="174" s="7" customFormat="1" ht="15"/>
    <row r="175" s="7" customFormat="1" ht="15"/>
    <row r="176" s="7" customFormat="1" ht="15"/>
    <row r="177" s="7" customFormat="1" ht="15"/>
    <row r="178" s="7" customFormat="1" ht="15"/>
    <row r="179" s="7" customFormat="1" ht="15"/>
    <row r="180" s="7" customFormat="1" ht="15"/>
    <row r="181" s="7" customFormat="1" ht="15"/>
    <row r="182" s="7" customFormat="1" ht="15"/>
    <row r="183" s="7" customFormat="1" ht="15"/>
    <row r="184" s="7" customFormat="1" ht="15"/>
    <row r="185" s="7" customFormat="1" ht="15"/>
    <row r="186" s="7" customFormat="1" ht="15"/>
    <row r="187" s="7" customFormat="1" ht="15"/>
    <row r="188" s="7" customFormat="1" ht="15"/>
    <row r="189" s="7" customFormat="1" ht="15"/>
    <row r="190" s="7" customFormat="1" ht="15"/>
    <row r="191" s="7" customFormat="1" ht="15"/>
    <row r="192" s="7" customFormat="1" ht="15"/>
    <row r="193" s="7" customFormat="1" ht="15"/>
    <row r="194" s="7" customFormat="1" ht="15"/>
    <row r="195" s="7" customFormat="1" ht="15"/>
    <row r="196" s="7" customFormat="1" ht="15"/>
    <row r="197" s="7" customFormat="1" ht="15"/>
    <row r="198" s="7" customFormat="1" ht="15"/>
    <row r="199" s="7" customFormat="1" ht="15"/>
    <row r="200" s="7" customFormat="1" ht="15"/>
    <row r="201" s="7" customFormat="1" ht="15"/>
    <row r="202" s="7" customFormat="1" ht="15"/>
    <row r="203" s="7" customFormat="1" ht="15"/>
    <row r="204" s="7" customFormat="1" ht="15"/>
    <row r="205" s="7" customFormat="1" ht="15"/>
    <row r="206" s="7" customFormat="1" ht="15"/>
    <row r="207" s="7" customFormat="1" ht="15"/>
    <row r="208" s="7" customFormat="1" ht="15"/>
    <row r="209" s="7" customFormat="1" ht="15"/>
    <row r="210" s="7" customFormat="1" ht="15"/>
    <row r="211" s="7" customFormat="1" ht="15"/>
    <row r="212" s="7" customFormat="1" ht="15"/>
    <row r="213" s="7" customFormat="1" ht="15"/>
    <row r="214" s="7" customFormat="1" ht="15"/>
    <row r="215" s="7" customFormat="1" ht="15"/>
    <row r="216" s="7" customFormat="1" ht="15"/>
    <row r="217" s="7" customFormat="1" ht="15"/>
    <row r="218" s="7" customFormat="1" ht="15"/>
    <row r="219" s="7" customFormat="1" ht="15"/>
    <row r="220" s="7" customFormat="1" ht="15"/>
    <row r="221" s="7" customFormat="1" ht="15"/>
    <row r="222" s="7" customFormat="1" ht="15"/>
    <row r="223" s="7" customFormat="1" ht="15"/>
    <row r="224" s="7" customFormat="1" ht="15"/>
    <row r="225" s="7" customFormat="1" ht="15"/>
    <row r="226" s="7" customFormat="1" ht="15"/>
    <row r="227" s="7" customFormat="1" ht="15"/>
    <row r="228" s="7" customFormat="1" ht="15"/>
    <row r="229" s="7" customFormat="1" ht="15"/>
    <row r="230" s="7" customFormat="1" ht="15"/>
    <row r="231" s="7" customFormat="1" ht="15"/>
    <row r="232" s="7" customFormat="1" ht="15"/>
    <row r="233" s="7" customFormat="1" ht="15"/>
    <row r="234" s="7" customFormat="1" ht="15"/>
    <row r="235" s="7" customFormat="1" ht="15"/>
    <row r="236" s="7" customFormat="1" ht="15"/>
    <row r="237" s="7" customFormat="1" ht="15"/>
    <row r="238" s="7" customFormat="1" ht="15"/>
    <row r="239" s="7" customFormat="1" ht="15"/>
    <row r="240" s="7" customFormat="1" ht="15"/>
    <row r="241" s="7" customFormat="1" ht="15"/>
    <row r="242" s="7" customFormat="1" ht="15"/>
    <row r="243" s="7" customFormat="1" ht="15"/>
    <row r="244" s="7" customFormat="1" ht="15"/>
    <row r="245" s="7" customFormat="1" ht="15"/>
    <row r="246" s="7" customFormat="1" ht="15"/>
    <row r="247" s="7" customFormat="1" ht="15"/>
    <row r="248" s="7" customFormat="1" ht="15"/>
    <row r="249" s="7" customFormat="1" ht="15"/>
    <row r="250" s="7" customFormat="1" ht="15"/>
    <row r="251" s="7" customFormat="1" ht="15"/>
    <row r="252" s="7" customFormat="1" ht="15"/>
    <row r="253" s="7" customFormat="1" ht="15"/>
    <row r="254" s="7" customFormat="1" ht="15"/>
    <row r="255" s="7" customFormat="1" ht="15"/>
    <row r="256" s="7" customFormat="1" ht="15"/>
    <row r="257" s="7" customFormat="1" ht="15"/>
    <row r="258" s="7" customFormat="1" ht="15"/>
    <row r="259" s="7" customFormat="1" ht="15"/>
    <row r="260" s="7" customFormat="1" ht="15"/>
    <row r="261" s="7" customFormat="1" ht="15"/>
    <row r="262" s="7" customFormat="1" ht="15"/>
    <row r="263" s="7" customFormat="1" ht="15"/>
    <row r="264" s="7" customFormat="1" ht="15"/>
    <row r="265" s="7" customFormat="1" ht="15"/>
    <row r="266" s="7" customFormat="1" ht="15"/>
    <row r="267" s="7" customFormat="1" ht="15"/>
    <row r="268" s="7" customFormat="1" ht="15"/>
    <row r="269" s="7" customFormat="1" ht="15"/>
    <row r="270" s="7" customFormat="1" ht="15"/>
    <row r="271" s="7" customFormat="1" ht="15"/>
    <row r="272" s="7" customFormat="1" ht="15"/>
    <row r="273" s="7" customFormat="1" ht="15"/>
    <row r="274" s="7" customFormat="1" ht="15"/>
    <row r="275" s="7" customFormat="1" ht="15"/>
    <row r="276" s="7" customFormat="1" ht="15"/>
    <row r="277" s="7" customFormat="1" ht="15"/>
    <row r="278" s="7" customFormat="1" ht="15"/>
    <row r="279" s="7" customFormat="1" ht="15"/>
    <row r="280" s="7" customFormat="1" ht="15"/>
    <row r="281" s="7" customFormat="1" ht="15"/>
    <row r="282" s="7" customFormat="1" ht="15"/>
    <row r="283" s="7" customFormat="1" ht="15"/>
    <row r="284" s="7" customFormat="1" ht="15"/>
    <row r="285" s="7" customFormat="1" ht="15"/>
    <row r="286" s="7" customFormat="1" ht="15"/>
    <row r="287" s="7" customFormat="1" ht="15"/>
    <row r="288" s="7" customFormat="1" ht="15"/>
    <row r="289" s="7" customFormat="1" ht="15"/>
    <row r="290" s="7" customFormat="1" ht="15"/>
    <row r="291" s="7" customFormat="1" ht="15"/>
    <row r="292" s="7" customFormat="1" ht="15"/>
    <row r="293" s="7" customFormat="1" ht="15"/>
    <row r="294" s="7" customFormat="1" ht="15"/>
    <row r="295" s="7" customFormat="1" ht="15"/>
    <row r="296" s="7" customFormat="1" ht="15"/>
    <row r="297" s="7" customFormat="1" ht="15"/>
    <row r="298" s="7" customFormat="1" ht="15"/>
    <row r="299" s="7" customFormat="1" ht="15"/>
    <row r="300" s="7" customFormat="1" ht="15"/>
    <row r="301" s="7" customFormat="1" ht="15"/>
    <row r="302" s="7" customFormat="1" ht="15"/>
    <row r="303" s="7" customFormat="1" ht="15"/>
    <row r="304" s="7" customFormat="1" ht="15"/>
    <row r="305" s="7" customFormat="1" ht="15"/>
    <row r="306" s="7" customFormat="1" ht="15"/>
    <row r="307" s="7" customFormat="1" ht="15"/>
    <row r="308" s="7" customFormat="1" ht="15"/>
    <row r="309" s="7" customFormat="1" ht="15"/>
    <row r="310" s="7" customFormat="1" ht="15"/>
    <row r="311" s="7" customFormat="1" ht="15"/>
    <row r="312" s="7" customFormat="1" ht="15"/>
    <row r="313" s="7" customFormat="1" ht="15"/>
    <row r="314" s="7" customFormat="1" ht="15"/>
    <row r="315" s="7" customFormat="1" ht="15"/>
    <row r="316" s="7" customFormat="1" ht="15"/>
    <row r="317" s="7" customFormat="1" ht="15"/>
    <row r="318" s="7" customFormat="1" ht="15"/>
    <row r="319" s="7" customFormat="1" ht="15"/>
    <row r="320" s="7" customFormat="1" ht="15"/>
    <row r="321" s="7" customFormat="1" ht="15"/>
    <row r="322" s="7" customFormat="1" ht="15"/>
    <row r="323" s="7" customFormat="1" ht="15"/>
    <row r="324" s="7" customFormat="1" ht="15"/>
    <row r="325" s="7" customFormat="1" ht="15"/>
    <row r="326" s="7" customFormat="1" ht="15"/>
    <row r="327" s="7" customFormat="1" ht="15"/>
    <row r="328" s="7" customFormat="1" ht="15"/>
    <row r="329" s="7" customFormat="1" ht="15"/>
    <row r="330" s="7" customFormat="1" ht="15"/>
    <row r="331" s="7" customFormat="1" ht="15"/>
    <row r="332" s="7" customFormat="1" ht="15"/>
    <row r="333" s="7" customFormat="1" ht="15"/>
    <row r="334" s="7" customFormat="1" ht="15"/>
    <row r="335" s="7" customFormat="1" ht="15"/>
    <row r="336" s="7" customFormat="1" ht="15"/>
    <row r="337" s="7" customFormat="1" ht="15"/>
    <row r="338" s="7" customFormat="1" ht="15"/>
    <row r="339" s="7" customFormat="1" ht="15"/>
    <row r="340" s="7" customFormat="1" ht="15"/>
    <row r="341" s="7" customFormat="1" ht="15"/>
    <row r="342" s="7" customFormat="1" ht="15"/>
    <row r="343" s="7" customFormat="1" ht="15"/>
    <row r="344" s="7" customFormat="1" ht="15"/>
    <row r="345" s="7" customFormat="1" ht="15"/>
    <row r="346" s="7" customFormat="1" ht="15"/>
    <row r="347" s="7" customFormat="1" ht="15"/>
    <row r="348" s="7" customFormat="1" ht="15"/>
    <row r="349" s="7" customFormat="1" ht="15"/>
    <row r="350" s="7" customFormat="1" ht="15"/>
    <row r="351" s="7" customFormat="1" ht="15"/>
    <row r="352" s="7" customFormat="1" ht="15"/>
    <row r="353" s="7" customFormat="1" ht="15"/>
    <row r="354" s="7" customFormat="1" ht="15"/>
    <row r="355" s="7" customFormat="1" ht="15"/>
    <row r="356" s="7" customFormat="1" ht="15"/>
    <row r="357" s="7" customFormat="1" ht="15"/>
    <row r="358" s="7" customFormat="1" ht="15"/>
    <row r="359" s="7" customFormat="1" ht="15"/>
    <row r="360" s="7" customFormat="1" ht="15"/>
    <row r="361" s="7" customFormat="1" ht="15"/>
    <row r="362" s="7" customFormat="1" ht="15"/>
    <row r="363" s="7" customFormat="1" ht="15"/>
    <row r="364" s="7" customFormat="1" ht="15"/>
    <row r="365" s="7" customFormat="1" ht="15"/>
    <row r="366" s="7" customFormat="1" ht="15"/>
    <row r="367" s="7" customFormat="1" ht="15"/>
    <row r="368" s="7" customFormat="1" ht="15"/>
    <row r="369" s="7" customFormat="1" ht="15"/>
    <row r="370" s="7" customFormat="1" ht="15"/>
    <row r="371" s="7" customFormat="1" ht="15"/>
    <row r="372" s="7" customFormat="1" ht="15"/>
    <row r="373" s="7" customFormat="1" ht="15"/>
    <row r="374" s="7" customFormat="1" ht="15"/>
    <row r="375" s="7" customFormat="1" ht="15"/>
    <row r="376" s="7" customFormat="1" ht="15"/>
    <row r="377" s="7" customFormat="1" ht="15"/>
    <row r="378" s="7" customFormat="1" ht="15"/>
    <row r="379" s="7" customFormat="1" ht="15"/>
    <row r="380" s="7" customFormat="1" ht="15"/>
    <row r="381" s="7" customFormat="1" ht="15"/>
    <row r="382" s="7" customFormat="1" ht="15"/>
    <row r="383" s="7" customFormat="1" ht="15"/>
    <row r="384" s="7" customFormat="1" ht="15"/>
    <row r="385" s="7" customFormat="1" ht="15"/>
    <row r="386" s="7" customFormat="1" ht="15"/>
    <row r="387" s="7" customFormat="1" ht="15"/>
    <row r="388" s="7" customFormat="1" ht="15"/>
    <row r="389" s="7" customFormat="1" ht="15"/>
    <row r="390" s="7" customFormat="1" ht="15"/>
    <row r="391" s="7" customFormat="1" ht="15"/>
    <row r="392" s="7" customFormat="1" ht="15"/>
    <row r="393" s="7" customFormat="1" ht="15"/>
    <row r="394" s="7" customFormat="1" ht="15"/>
    <row r="395" s="7" customFormat="1" ht="15"/>
    <row r="396" s="7" customFormat="1" ht="15"/>
    <row r="397" s="7" customFormat="1" ht="15"/>
    <row r="398" s="7" customFormat="1" ht="15"/>
    <row r="399" s="7" customFormat="1" ht="15"/>
    <row r="400" s="7" customFormat="1" ht="15"/>
    <row r="401" s="7" customFormat="1" ht="15"/>
    <row r="402" s="7" customFormat="1" ht="15"/>
    <row r="403" s="7" customFormat="1" ht="15"/>
    <row r="404" s="7" customFormat="1" ht="15"/>
    <row r="405" s="7" customFormat="1" ht="15"/>
    <row r="406" s="7" customFormat="1" ht="15"/>
    <row r="407" s="7" customFormat="1" ht="15"/>
    <row r="408" s="7" customFormat="1" ht="15"/>
    <row r="409" s="7" customFormat="1" ht="15"/>
    <row r="410" s="7" customFormat="1" ht="15"/>
    <row r="411" s="7" customFormat="1" ht="15"/>
    <row r="412" s="7" customFormat="1" ht="15"/>
    <row r="413" s="7" customFormat="1" ht="15"/>
    <row r="414" s="7" customFormat="1" ht="15"/>
    <row r="415" s="7" customFormat="1" ht="15"/>
    <row r="416" s="7" customFormat="1" ht="15"/>
    <row r="417" s="7" customFormat="1" ht="15"/>
    <row r="418" s="7" customFormat="1" ht="15"/>
    <row r="419" s="7" customFormat="1" ht="15"/>
    <row r="420" s="7" customFormat="1" ht="15"/>
    <row r="421" s="7" customFormat="1" ht="15"/>
    <row r="422" s="7" customFormat="1" ht="15"/>
    <row r="423" s="7" customFormat="1" ht="15"/>
    <row r="424" s="7" customFormat="1" ht="15"/>
    <row r="425" s="7" customFormat="1" ht="15"/>
    <row r="426" s="7" customFormat="1" ht="15"/>
    <row r="427" s="7" customFormat="1" ht="15"/>
    <row r="428" s="7" customFormat="1" ht="15"/>
    <row r="429" s="7" customFormat="1" ht="15"/>
    <row r="430" s="7" customFormat="1" ht="15"/>
    <row r="431" s="7" customFormat="1" ht="15"/>
    <row r="432" s="7" customFormat="1" ht="15"/>
    <row r="433" s="7" customFormat="1" ht="15"/>
    <row r="434" s="7" customFormat="1" ht="15"/>
    <row r="435" s="7" customFormat="1" ht="15"/>
    <row r="436" s="7" customFormat="1" ht="15"/>
    <row r="437" s="7" customFormat="1" ht="15"/>
    <row r="438" s="7" customFormat="1" ht="15"/>
    <row r="439" s="7" customFormat="1" ht="15"/>
    <row r="440" s="7" customFormat="1" ht="15"/>
    <row r="441" s="7" customFormat="1" ht="15"/>
    <row r="442" s="7" customFormat="1" ht="15"/>
    <row r="443" s="7" customFormat="1" ht="15"/>
    <row r="444" s="7" customFormat="1" ht="15"/>
    <row r="445" s="7" customFormat="1" ht="15"/>
    <row r="446" s="7" customFormat="1" ht="15"/>
    <row r="447" s="7" customFormat="1" ht="15"/>
    <row r="448" s="7" customFormat="1" ht="15"/>
    <row r="449" s="7" customFormat="1" ht="15"/>
    <row r="450" s="7" customFormat="1" ht="15"/>
    <row r="451" s="7" customFormat="1" ht="15"/>
    <row r="452" s="7" customFormat="1" ht="15"/>
    <row r="453" s="7" customFormat="1" ht="15"/>
    <row r="454" s="7" customFormat="1" ht="15"/>
    <row r="455" s="7" customFormat="1" ht="15"/>
    <row r="456" s="7" customFormat="1" ht="15"/>
    <row r="457" s="7" customFormat="1" ht="15"/>
    <row r="458" s="7" customFormat="1" ht="15"/>
    <row r="459" s="7" customFormat="1" ht="15"/>
    <row r="460" s="7" customFormat="1" ht="15"/>
    <row r="461" s="7" customFormat="1" ht="15"/>
    <row r="462" s="7" customFormat="1" ht="15"/>
    <row r="463" s="7" customFormat="1" ht="15"/>
    <row r="464" s="7" customFormat="1" ht="15"/>
    <row r="465" s="7" customFormat="1" ht="15"/>
    <row r="466" s="7" customFormat="1" ht="15"/>
    <row r="467" s="7" customFormat="1" ht="15"/>
    <row r="468" s="7" customFormat="1" ht="15"/>
    <row r="469" s="7" customFormat="1" ht="15"/>
    <row r="470" s="7" customFormat="1" ht="15"/>
    <row r="471" s="7" customFormat="1" ht="15"/>
    <row r="472" s="7" customFormat="1" ht="15"/>
    <row r="473" s="7" customFormat="1" ht="15"/>
    <row r="474" s="7" customFormat="1" ht="15"/>
    <row r="475" s="7" customFormat="1" ht="15"/>
    <row r="476" s="7" customFormat="1" ht="15"/>
    <row r="477" s="7" customFormat="1" ht="15"/>
    <row r="478" s="7" customFormat="1" ht="15"/>
    <row r="479" s="7" customFormat="1" ht="15"/>
    <row r="480" s="7" customFormat="1" ht="15"/>
    <row r="481" s="7" customFormat="1" ht="15"/>
    <row r="482" s="7" customFormat="1" ht="15"/>
    <row r="483" s="7" customFormat="1" ht="15"/>
    <row r="484" s="7" customFormat="1" ht="15"/>
    <row r="485" s="7" customFormat="1" ht="15"/>
    <row r="486" s="7" customFormat="1" ht="15"/>
    <row r="487" s="7" customFormat="1" ht="15"/>
    <row r="488" s="7" customFormat="1" ht="15"/>
    <row r="489" s="7" customFormat="1" ht="15"/>
    <row r="490" s="7" customFormat="1" ht="15"/>
    <row r="491" s="7" customFormat="1" ht="15"/>
    <row r="492" s="7" customFormat="1" ht="15"/>
    <row r="493" s="7" customFormat="1" ht="15"/>
    <row r="494" s="7" customFormat="1" ht="15"/>
    <row r="495" s="7" customFormat="1" ht="15"/>
    <row r="496" s="7" customFormat="1" ht="15"/>
    <row r="497" s="7" customFormat="1" ht="15"/>
    <row r="498" s="7" customFormat="1" ht="15"/>
    <row r="499" s="7" customFormat="1" ht="15"/>
    <row r="500" s="7" customFormat="1" ht="15"/>
    <row r="501" s="7" customFormat="1" ht="15"/>
    <row r="502" s="7" customFormat="1" ht="15"/>
    <row r="503" s="7" customFormat="1" ht="15"/>
    <row r="504" s="7" customFormat="1" ht="15"/>
    <row r="505" s="7" customFormat="1" ht="15"/>
    <row r="506" s="7" customFormat="1" ht="15"/>
    <row r="507" s="7" customFormat="1" ht="15"/>
    <row r="508" s="7" customFormat="1" ht="15"/>
    <row r="509" s="7" customFormat="1" ht="15"/>
    <row r="510" s="7" customFormat="1" ht="15"/>
    <row r="511" s="7" customFormat="1" ht="15"/>
    <row r="512" s="7" customFormat="1" ht="15"/>
    <row r="513" s="7" customFormat="1" ht="15"/>
    <row r="514" s="7" customFormat="1" ht="15"/>
    <row r="515" s="7" customFormat="1" ht="15"/>
    <row r="516" s="7" customFormat="1" ht="15"/>
    <row r="517" s="7" customFormat="1" ht="15"/>
    <row r="518" s="7" customFormat="1" ht="15"/>
    <row r="519" s="7" customFormat="1" ht="15"/>
    <row r="520" s="7" customFormat="1" ht="15"/>
    <row r="521" s="7" customFormat="1" ht="15"/>
    <row r="522" s="7" customFormat="1" ht="15"/>
    <row r="523" s="7" customFormat="1" ht="15"/>
    <row r="524" s="7" customFormat="1" ht="15"/>
    <row r="525" s="7" customFormat="1" ht="15"/>
    <row r="526" s="7" customFormat="1" ht="15"/>
    <row r="527" s="7" customFormat="1" ht="15"/>
    <row r="528" s="7" customFormat="1" ht="15"/>
    <row r="529" s="7" customFormat="1" ht="15"/>
    <row r="530" s="7" customFormat="1" ht="15"/>
    <row r="531" s="7" customFormat="1" ht="15"/>
    <row r="532" s="7" customFormat="1" ht="15"/>
    <row r="533" s="7" customFormat="1" ht="15"/>
    <row r="534" s="7" customFormat="1" ht="15"/>
    <row r="535" s="7" customFormat="1" ht="15"/>
    <row r="536" s="7" customFormat="1" ht="15"/>
    <row r="537" s="7" customFormat="1" ht="15"/>
    <row r="538" s="7" customFormat="1" ht="15"/>
    <row r="539" s="7" customFormat="1" ht="15"/>
    <row r="540" s="7" customFormat="1" ht="15"/>
    <row r="541" s="7" customFormat="1" ht="15"/>
    <row r="542" s="7" customFormat="1" ht="15"/>
    <row r="543" s="7" customFormat="1" ht="15"/>
    <row r="544" s="7" customFormat="1" ht="15"/>
    <row r="545" s="7" customFormat="1" ht="15"/>
    <row r="546" s="7" customFormat="1" ht="15"/>
    <row r="547" s="7" customFormat="1" ht="15"/>
    <row r="548" s="7" customFormat="1" ht="15"/>
    <row r="549" s="7" customFormat="1" ht="15"/>
    <row r="550" s="7" customFormat="1" ht="15"/>
    <row r="551" s="7" customFormat="1" ht="15"/>
    <row r="552" s="7" customFormat="1" ht="15"/>
    <row r="553" s="7" customFormat="1" ht="15"/>
    <row r="554" s="7" customFormat="1" ht="15"/>
    <row r="555" s="7" customFormat="1" ht="15"/>
    <row r="556" s="7" customFormat="1" ht="15"/>
    <row r="557" s="7" customFormat="1" ht="15"/>
    <row r="558" s="7" customFormat="1" ht="15"/>
    <row r="559" s="7" customFormat="1" ht="15"/>
    <row r="560" s="7" customFormat="1" ht="15"/>
    <row r="561" s="7" customFormat="1" ht="15"/>
    <row r="562" s="7" customFormat="1" ht="15"/>
    <row r="563" s="7" customFormat="1" ht="15"/>
    <row r="564" s="7" customFormat="1" ht="15"/>
    <row r="565" s="7" customFormat="1" ht="15"/>
    <row r="566" s="7" customFormat="1" ht="15"/>
    <row r="567" s="7" customFormat="1" ht="15"/>
    <row r="568" s="7" customFormat="1" ht="15"/>
    <row r="569" s="7" customFormat="1" ht="15"/>
    <row r="570" s="7" customFormat="1" ht="15"/>
    <row r="571" s="7" customFormat="1" ht="15"/>
    <row r="572" s="7" customFormat="1" ht="15"/>
    <row r="573" s="7" customFormat="1" ht="15"/>
    <row r="574" s="7" customFormat="1" ht="15"/>
    <row r="575" s="7" customFormat="1" ht="15"/>
    <row r="576" s="7" customFormat="1" ht="15"/>
    <row r="577" s="7" customFormat="1" ht="15"/>
    <row r="578" s="7" customFormat="1" ht="15"/>
    <row r="579" s="7" customFormat="1" ht="15"/>
    <row r="580" s="7" customFormat="1" ht="15"/>
    <row r="581" s="7" customFormat="1" ht="15"/>
    <row r="582" s="7" customFormat="1" ht="15"/>
    <row r="583" s="7" customFormat="1" ht="15"/>
    <row r="584" s="7" customFormat="1" ht="15"/>
    <row r="585" s="7" customFormat="1" ht="15"/>
    <row r="586" s="7" customFormat="1" ht="15"/>
    <row r="587" s="7" customFormat="1" ht="15"/>
    <row r="588" s="7" customFormat="1" ht="15"/>
    <row r="589" s="7" customFormat="1" ht="15"/>
    <row r="590" s="7" customFormat="1" ht="15"/>
    <row r="591" s="7" customFormat="1" ht="15"/>
    <row r="592" s="7" customFormat="1" ht="15"/>
    <row r="593" s="7" customFormat="1" ht="15"/>
    <row r="594" s="7" customFormat="1" ht="15"/>
    <row r="595" s="7" customFormat="1" ht="15"/>
    <row r="596" s="7" customFormat="1" ht="15"/>
    <row r="597" s="7" customFormat="1" ht="15"/>
    <row r="598" s="7" customFormat="1" ht="15"/>
    <row r="599" s="7" customFormat="1" ht="15"/>
    <row r="600" s="7" customFormat="1" ht="15"/>
    <row r="601" s="7" customFormat="1" ht="15"/>
    <row r="602" s="7" customFormat="1" ht="15"/>
    <row r="603" s="7" customFormat="1" ht="15"/>
    <row r="604" s="7" customFormat="1" ht="15"/>
    <row r="605" s="7" customFormat="1" ht="15"/>
    <row r="606" s="7" customFormat="1" ht="15"/>
    <row r="607" s="7" customFormat="1" ht="15"/>
    <row r="608" s="7" customFormat="1" ht="15"/>
    <row r="609" s="7" customFormat="1" ht="15"/>
    <row r="610" s="7" customFormat="1" ht="15"/>
    <row r="611" s="7" customFormat="1" ht="15"/>
    <row r="612" s="7" customFormat="1" ht="15"/>
    <row r="613" s="7" customFormat="1" ht="15"/>
    <row r="614" s="7" customFormat="1" ht="15"/>
    <row r="615" s="7" customFormat="1" ht="15"/>
    <row r="616" s="7" customFormat="1" ht="15"/>
    <row r="617" s="7" customFormat="1" ht="15"/>
    <row r="618" s="7" customFormat="1" ht="15"/>
    <row r="619" s="7" customFormat="1" ht="15"/>
    <row r="620" s="7" customFormat="1" ht="15"/>
    <row r="621" s="7" customFormat="1" ht="15"/>
    <row r="622" s="7" customFormat="1" ht="15"/>
    <row r="623" s="7" customFormat="1" ht="15"/>
    <row r="624" s="7" customFormat="1" ht="15"/>
    <row r="625" s="7" customFormat="1" ht="15"/>
    <row r="626" s="7" customFormat="1" ht="15"/>
    <row r="627" s="7" customFormat="1" ht="15"/>
    <row r="628" s="7" customFormat="1" ht="15"/>
    <row r="629" s="7" customFormat="1" ht="15"/>
    <row r="630" s="7" customFormat="1" ht="15"/>
    <row r="631" s="7" customFormat="1" ht="15"/>
    <row r="632" s="7" customFormat="1" ht="15"/>
    <row r="633" s="7" customFormat="1" ht="15"/>
    <row r="634" s="7" customFormat="1" ht="15"/>
    <row r="635" s="7" customFormat="1" ht="15"/>
    <row r="636" s="7" customFormat="1" ht="15"/>
    <row r="637" s="7" customFormat="1" ht="15"/>
    <row r="638" s="7" customFormat="1" ht="15"/>
    <row r="639" s="7" customFormat="1" ht="15"/>
    <row r="640" s="7" customFormat="1" ht="15"/>
    <row r="641" s="7" customFormat="1" ht="15"/>
    <row r="642" s="7" customFormat="1" ht="15"/>
    <row r="643" s="7" customFormat="1" ht="15"/>
    <row r="644" s="7" customFormat="1" ht="15"/>
    <row r="645" s="7" customFormat="1" ht="15"/>
    <row r="646" s="7" customFormat="1" ht="15"/>
    <row r="647" s="7" customFormat="1" ht="15"/>
    <row r="648" s="7" customFormat="1" ht="15"/>
    <row r="649" s="7" customFormat="1" ht="15"/>
    <row r="650" s="7" customFormat="1" ht="15"/>
    <row r="651" s="7" customFormat="1" ht="15"/>
    <row r="652" s="7" customFormat="1" ht="15"/>
    <row r="653" s="7" customFormat="1" ht="15"/>
    <row r="654" s="7" customFormat="1" ht="15"/>
    <row r="655" s="7" customFormat="1" ht="15"/>
    <row r="656" s="7" customFormat="1" ht="15"/>
    <row r="657" s="7" customFormat="1" ht="15"/>
    <row r="658" s="7" customFormat="1" ht="15"/>
    <row r="659" s="7" customFormat="1" ht="15"/>
    <row r="660" s="7" customFormat="1" ht="15"/>
    <row r="661" s="7" customFormat="1" ht="15"/>
    <row r="662" s="7" customFormat="1" ht="15"/>
    <row r="663" s="7" customFormat="1" ht="15"/>
    <row r="664" s="7" customFormat="1" ht="15"/>
    <row r="665" s="7" customFormat="1" ht="15"/>
    <row r="666" s="7" customFormat="1" ht="15"/>
    <row r="667" s="7" customFormat="1" ht="15"/>
    <row r="668" s="7" customFormat="1" ht="15"/>
    <row r="669" s="7" customFormat="1" ht="15"/>
    <row r="670" s="7" customFormat="1" ht="15"/>
    <row r="671" s="7" customFormat="1" ht="15"/>
    <row r="672" s="7" customFormat="1" ht="15"/>
    <row r="673" s="7" customFormat="1" ht="15"/>
    <row r="674" s="7" customFormat="1" ht="15"/>
    <row r="675" s="7" customFormat="1" ht="15"/>
    <row r="676" s="7" customFormat="1" ht="15"/>
    <row r="677" s="7" customFormat="1" ht="15"/>
    <row r="678" s="7" customFormat="1" ht="15"/>
    <row r="679" s="7" customFormat="1" ht="15"/>
    <row r="680" s="7" customFormat="1" ht="15"/>
    <row r="681" s="7" customFormat="1" ht="15"/>
    <row r="682" s="7" customFormat="1" ht="15"/>
    <row r="683" s="7" customFormat="1" ht="15"/>
    <row r="684" s="7" customFormat="1" ht="15"/>
    <row r="685" s="7" customFormat="1" ht="15"/>
    <row r="686" s="7" customFormat="1" ht="15"/>
    <row r="687" s="7" customFormat="1" ht="15"/>
    <row r="688" s="7" customFormat="1" ht="15"/>
    <row r="689" s="7" customFormat="1" ht="15"/>
    <row r="690" s="7" customFormat="1" ht="15"/>
    <row r="691" s="7" customFormat="1" ht="15"/>
    <row r="692" s="7" customFormat="1" ht="15"/>
    <row r="693" s="7" customFormat="1" ht="15"/>
    <row r="694" s="7" customFormat="1" ht="15"/>
    <row r="695" s="7" customFormat="1" ht="15"/>
    <row r="696" s="7" customFormat="1" ht="15"/>
    <row r="697" s="7" customFormat="1" ht="15"/>
    <row r="698" s="7" customFormat="1" ht="15"/>
    <row r="699" s="7" customFormat="1" ht="15"/>
    <row r="700" s="7" customFormat="1" ht="15"/>
    <row r="701" s="7" customFormat="1" ht="15"/>
    <row r="702" s="7" customFormat="1" ht="15"/>
    <row r="703" s="7" customFormat="1" ht="15"/>
    <row r="704" s="7" customFormat="1" ht="15"/>
    <row r="705" s="7" customFormat="1" ht="15"/>
    <row r="706" s="7" customFormat="1" ht="15"/>
    <row r="707" s="7" customFormat="1" ht="15"/>
    <row r="708" s="7" customFormat="1" ht="15"/>
    <row r="709" s="7" customFormat="1" ht="15"/>
    <row r="710" s="7" customFormat="1" ht="15"/>
    <row r="711" s="7" customFormat="1" ht="15"/>
    <row r="712" s="7" customFormat="1" ht="15"/>
    <row r="713" s="7" customFormat="1" ht="15"/>
    <row r="714" s="7" customFormat="1" ht="15"/>
    <row r="715" s="7" customFormat="1" ht="15"/>
    <row r="716" s="7" customFormat="1" ht="15"/>
    <row r="717" s="7" customFormat="1" ht="15"/>
    <row r="718" s="7" customFormat="1" ht="15"/>
    <row r="719" s="7" customFormat="1" ht="15"/>
    <row r="720" s="7" customFormat="1" ht="15"/>
    <row r="721" s="7" customFormat="1" ht="15"/>
    <row r="722" s="7" customFormat="1" ht="15"/>
    <row r="723" s="7" customFormat="1" ht="15"/>
    <row r="724" s="7" customFormat="1" ht="15"/>
    <row r="725" s="7" customFormat="1" ht="15"/>
    <row r="726" s="7" customFormat="1" ht="15"/>
    <row r="727" s="7" customFormat="1" ht="15"/>
    <row r="728" s="7" customFormat="1" ht="15"/>
    <row r="729" s="7" customFormat="1" ht="15"/>
    <row r="730" s="7" customFormat="1" ht="15"/>
    <row r="731" s="7" customFormat="1" ht="15"/>
    <row r="732" s="7" customFormat="1" ht="15"/>
    <row r="733" s="7" customFormat="1" ht="15"/>
    <row r="734" s="7" customFormat="1" ht="15"/>
    <row r="735" s="7" customFormat="1" ht="15"/>
    <row r="736" s="7" customFormat="1" ht="15"/>
    <row r="737" s="7" customFormat="1" ht="15"/>
    <row r="738" s="7" customFormat="1" ht="15"/>
    <row r="739" s="7" customFormat="1" ht="15"/>
    <row r="740" s="7" customFormat="1" ht="15"/>
    <row r="741" s="7" customFormat="1" ht="15"/>
    <row r="742" s="7" customFormat="1" ht="15"/>
    <row r="743" s="7" customFormat="1" ht="15"/>
    <row r="744" s="7" customFormat="1" ht="15"/>
    <row r="745" s="7" customFormat="1" ht="15"/>
    <row r="746" s="7" customFormat="1" ht="15"/>
    <row r="747" s="7" customFormat="1" ht="15"/>
    <row r="748" s="7" customFormat="1" ht="15"/>
    <row r="749" s="7" customFormat="1" ht="15"/>
    <row r="750" s="7" customFormat="1" ht="15"/>
    <row r="751" s="7" customFormat="1" ht="15"/>
    <row r="752" s="7" customFormat="1" ht="15"/>
    <row r="753" s="7" customFormat="1" ht="15"/>
    <row r="754" s="7" customFormat="1" ht="15"/>
    <row r="755" s="7" customFormat="1" ht="15"/>
    <row r="756" s="7" customFormat="1" ht="15"/>
    <row r="757" s="7" customFormat="1" ht="15"/>
    <row r="758" s="7" customFormat="1" ht="15"/>
    <row r="759" s="7" customFormat="1" ht="15"/>
    <row r="760" s="7" customFormat="1" ht="15"/>
    <row r="761" s="7" customFormat="1" ht="15"/>
    <row r="762" s="7" customFormat="1" ht="15"/>
    <row r="763" s="7" customFormat="1" ht="15"/>
    <row r="764" s="7" customFormat="1" ht="15"/>
    <row r="765" s="7" customFormat="1" ht="15"/>
    <row r="766" s="7" customFormat="1" ht="15"/>
    <row r="767" s="7" customFormat="1" ht="15"/>
    <row r="768" s="7" customFormat="1" ht="15"/>
    <row r="769" s="7" customFormat="1" ht="15"/>
    <row r="770" s="7" customFormat="1" ht="15"/>
    <row r="771" s="7" customFormat="1" ht="15"/>
    <row r="772" s="7" customFormat="1" ht="15"/>
    <row r="773" s="7" customFormat="1" ht="15"/>
    <row r="774" s="7" customFormat="1" ht="15"/>
    <row r="775" s="7" customFormat="1" ht="15"/>
    <row r="776" s="7" customFormat="1" ht="15"/>
    <row r="777" s="7" customFormat="1" ht="15"/>
    <row r="778" s="7" customFormat="1" ht="15"/>
    <row r="779" s="7" customFormat="1" ht="15"/>
    <row r="780" s="7" customFormat="1" ht="15"/>
    <row r="781" s="7" customFormat="1" ht="15"/>
    <row r="782" s="7" customFormat="1" ht="15"/>
    <row r="783" s="7" customFormat="1" ht="15"/>
    <row r="784" s="7" customFormat="1" ht="15"/>
    <row r="785" s="7" customFormat="1" ht="15"/>
    <row r="786" s="7" customFormat="1" ht="15"/>
    <row r="787" s="7" customFormat="1" ht="15"/>
    <row r="788" s="7" customFormat="1" ht="15"/>
    <row r="789" s="7" customFormat="1" ht="15"/>
    <row r="790" s="7" customFormat="1" ht="15"/>
    <row r="791" s="7" customFormat="1" ht="15"/>
    <row r="792" s="7" customFormat="1" ht="15"/>
    <row r="793" s="7" customFormat="1" ht="15"/>
    <row r="794" s="7" customFormat="1" ht="15"/>
    <row r="795" s="7" customFormat="1" ht="15"/>
    <row r="796" s="7" customFormat="1" ht="15"/>
    <row r="797" s="7" customFormat="1" ht="15"/>
    <row r="798" s="7" customFormat="1" ht="15"/>
    <row r="799" s="7" customFormat="1" ht="15"/>
    <row r="800" s="7" customFormat="1" ht="15"/>
    <row r="801" s="7" customFormat="1" ht="15"/>
    <row r="802" s="7" customFormat="1" ht="15"/>
    <row r="803" s="7" customFormat="1" ht="15"/>
    <row r="804" s="7" customFormat="1" ht="15"/>
    <row r="805" s="7" customFormat="1" ht="15"/>
    <row r="806" s="7" customFormat="1" ht="15"/>
    <row r="807" s="7" customFormat="1" ht="15"/>
    <row r="808" s="7" customFormat="1" ht="15"/>
    <row r="809" s="7" customFormat="1" ht="15"/>
    <row r="810" s="7" customFormat="1" ht="15"/>
    <row r="811" s="7" customFormat="1" ht="15"/>
    <row r="812" s="7" customFormat="1" ht="15"/>
    <row r="813" s="7" customFormat="1" ht="15"/>
    <row r="814" s="7" customFormat="1" ht="15"/>
    <row r="815" s="7" customFormat="1" ht="15"/>
    <row r="816" s="7" customFormat="1" ht="15"/>
    <row r="817" s="7" customFormat="1" ht="15"/>
    <row r="818" s="7" customFormat="1" ht="15"/>
    <row r="819" s="7" customFormat="1" ht="15"/>
    <row r="820" s="7" customFormat="1" ht="15"/>
    <row r="821" s="7" customFormat="1" ht="15"/>
    <row r="822" s="7" customFormat="1" ht="15"/>
    <row r="823" s="7" customFormat="1" ht="15"/>
    <row r="824" s="7" customFormat="1" ht="15"/>
    <row r="825" s="7" customFormat="1" ht="15"/>
    <row r="826" s="7" customFormat="1" ht="15"/>
    <row r="827" s="7" customFormat="1" ht="15"/>
    <row r="828" s="7" customFormat="1" ht="15"/>
    <row r="829" s="7" customFormat="1" ht="15"/>
    <row r="830" s="7" customFormat="1" ht="15"/>
    <row r="831" s="7" customFormat="1" ht="15"/>
    <row r="832" s="7" customFormat="1" ht="15"/>
    <row r="833" s="7" customFormat="1" ht="15"/>
    <row r="834" s="7" customFormat="1" ht="15"/>
    <row r="835" s="7" customFormat="1" ht="15"/>
    <row r="836" s="7" customFormat="1" ht="15"/>
    <row r="837" s="7" customFormat="1" ht="15"/>
    <row r="838" s="7" customFormat="1" ht="15"/>
    <row r="839" s="7" customFormat="1" ht="15"/>
    <row r="840" s="7" customFormat="1" ht="15"/>
    <row r="841" s="7" customFormat="1" ht="15"/>
    <row r="842" s="7" customFormat="1" ht="15"/>
    <row r="843" s="7" customFormat="1" ht="15"/>
    <row r="844" s="7" customFormat="1" ht="15"/>
    <row r="845" s="7" customFormat="1" ht="15"/>
    <row r="846" s="7" customFormat="1" ht="15"/>
    <row r="847" s="7" customFormat="1" ht="15"/>
    <row r="848" s="7" customFormat="1" ht="15"/>
    <row r="849" s="7" customFormat="1" ht="15"/>
    <row r="850" s="7" customFormat="1" ht="15"/>
    <row r="851" s="7" customFormat="1" ht="15"/>
    <row r="852" s="7" customFormat="1" ht="15"/>
    <row r="853" s="7" customFormat="1" ht="15"/>
    <row r="854" s="7" customFormat="1" ht="15"/>
    <row r="855" s="7" customFormat="1" ht="15"/>
    <row r="856" s="7" customFormat="1" ht="15"/>
    <row r="857" s="7" customFormat="1" ht="15"/>
    <row r="858" s="7" customFormat="1" ht="15"/>
    <row r="859" s="7" customFormat="1" ht="15"/>
    <row r="860" s="7" customFormat="1" ht="15"/>
    <row r="861" s="7" customFormat="1" ht="15"/>
    <row r="862" s="7" customFormat="1" ht="15"/>
    <row r="863" s="7" customFormat="1" ht="15"/>
    <row r="864" s="7" customFormat="1" ht="15"/>
    <row r="865" s="7" customFormat="1" ht="15"/>
    <row r="866" s="7" customFormat="1" ht="15"/>
    <row r="867" s="7" customFormat="1" ht="15"/>
    <row r="868" s="7" customFormat="1" ht="15"/>
    <row r="869" s="7" customFormat="1" ht="15"/>
    <row r="870" s="7" customFormat="1" ht="15"/>
    <row r="871" s="7" customFormat="1" ht="15"/>
    <row r="872" s="7" customFormat="1" ht="15"/>
    <row r="873" s="7" customFormat="1" ht="15"/>
    <row r="874" s="7" customFormat="1" ht="15"/>
    <row r="875" s="7" customFormat="1" ht="15"/>
    <row r="876" s="7" customFormat="1" ht="15"/>
    <row r="877" s="7" customFormat="1" ht="15"/>
    <row r="878" s="7" customFormat="1" ht="15"/>
    <row r="879" s="7" customFormat="1" ht="15"/>
    <row r="880" s="7" customFormat="1" ht="15"/>
    <row r="881" s="7" customFormat="1" ht="15"/>
    <row r="882" s="7" customFormat="1" ht="15"/>
    <row r="883" s="7" customFormat="1" ht="15"/>
    <row r="884" s="7" customFormat="1" ht="15"/>
    <row r="885" s="7" customFormat="1" ht="15"/>
    <row r="886" s="7" customFormat="1" ht="15"/>
    <row r="887" s="7" customFormat="1" ht="15"/>
    <row r="888" s="7" customFormat="1" ht="15"/>
    <row r="889" s="7" customFormat="1" ht="15"/>
    <row r="890" s="7" customFormat="1" ht="15"/>
    <row r="891" s="7" customFormat="1" ht="15"/>
    <row r="892" s="7" customFormat="1" ht="15"/>
    <row r="893" s="7" customFormat="1" ht="15"/>
    <row r="894" s="7" customFormat="1" ht="15"/>
    <row r="895" s="7" customFormat="1" ht="15"/>
    <row r="896" s="7" customFormat="1" ht="15"/>
    <row r="897" s="7" customFormat="1" ht="15"/>
    <row r="898" s="7" customFormat="1" ht="15"/>
    <row r="899" s="7" customFormat="1" ht="15"/>
    <row r="900" s="7" customFormat="1" ht="15"/>
    <row r="901" s="7" customFormat="1" ht="15"/>
    <row r="902" s="7" customFormat="1" ht="15"/>
    <row r="903" s="7" customFormat="1" ht="15"/>
    <row r="904" s="7" customFormat="1" ht="15"/>
    <row r="905" s="7" customFormat="1" ht="15"/>
    <row r="906" s="7" customFormat="1" ht="15"/>
    <row r="907" s="7" customFormat="1" ht="15"/>
    <row r="908" s="7" customFormat="1" ht="15"/>
    <row r="909" s="7" customFormat="1" ht="15"/>
    <row r="910" s="7" customFormat="1" ht="15"/>
    <row r="911" s="7" customFormat="1" ht="15"/>
    <row r="912" s="7" customFormat="1" ht="15"/>
    <row r="913" s="7" customFormat="1" ht="15"/>
    <row r="914" s="7" customFormat="1" ht="15"/>
    <row r="915" s="7" customFormat="1" ht="15"/>
    <row r="916" s="7" customFormat="1" ht="15"/>
    <row r="917" s="7" customFormat="1" ht="15"/>
    <row r="918" s="7" customFormat="1" ht="15"/>
    <row r="919" s="7" customFormat="1" ht="15"/>
    <row r="920" s="7" customFormat="1" ht="15"/>
    <row r="921" s="7" customFormat="1" ht="15"/>
    <row r="922" s="7" customFormat="1" ht="15"/>
    <row r="923" s="7" customFormat="1" ht="15"/>
    <row r="924" s="7" customFormat="1" ht="15"/>
    <row r="925" s="7" customFormat="1" ht="15"/>
    <row r="926" s="7" customFormat="1" ht="15"/>
    <row r="927" s="7" customFormat="1" ht="15"/>
    <row r="928" s="7" customFormat="1" ht="15"/>
    <row r="929" s="7" customFormat="1" ht="15"/>
    <row r="930" s="7" customFormat="1" ht="15"/>
    <row r="931" s="7" customFormat="1" ht="15"/>
    <row r="932" s="7" customFormat="1" ht="15"/>
    <row r="933" s="7" customFormat="1" ht="15"/>
    <row r="934" s="7" customFormat="1" ht="15"/>
    <row r="935" s="7" customFormat="1" ht="15"/>
    <row r="936" s="7" customFormat="1" ht="15"/>
    <row r="937" s="7" customFormat="1" ht="15"/>
    <row r="938" s="7" customFormat="1" ht="15"/>
    <row r="939" s="7" customFormat="1" ht="15"/>
    <row r="940" s="7" customFormat="1" ht="15"/>
    <row r="941" s="7" customFormat="1" ht="15"/>
    <row r="942" s="7" customFormat="1" ht="15"/>
    <row r="943" s="7" customFormat="1" ht="15"/>
    <row r="944" s="7" customFormat="1" ht="15"/>
    <row r="945" s="7" customFormat="1" ht="15"/>
    <row r="946" s="7" customFormat="1" ht="15"/>
    <row r="947" s="7" customFormat="1" ht="15"/>
    <row r="948" s="7" customFormat="1" ht="15"/>
    <row r="949" s="7" customFormat="1" ht="15"/>
    <row r="950" s="7" customFormat="1" ht="15"/>
    <row r="951" s="7" customFormat="1" ht="15"/>
    <row r="952" s="7" customFormat="1" ht="15"/>
    <row r="953" s="7" customFormat="1" ht="15"/>
    <row r="954" s="7" customFormat="1" ht="15"/>
    <row r="955" s="7" customFormat="1" ht="15"/>
    <row r="956" s="7" customFormat="1" ht="15"/>
    <row r="957" s="7" customFormat="1" ht="15"/>
    <row r="958" s="7" customFormat="1" ht="15"/>
    <row r="959" s="7" customFormat="1" ht="15"/>
    <row r="960" s="7" customFormat="1" ht="15"/>
    <row r="961" s="7" customFormat="1" ht="15"/>
    <row r="962" s="7" customFormat="1" ht="15"/>
    <row r="963" s="7" customFormat="1" ht="15"/>
    <row r="964" s="7" customFormat="1" ht="15"/>
    <row r="965" s="7" customFormat="1" ht="15"/>
    <row r="966" s="7" customFormat="1" ht="15"/>
    <row r="967" s="7" customFormat="1" ht="15"/>
    <row r="968" s="7" customFormat="1" ht="15"/>
    <row r="969" s="7" customFormat="1" ht="15"/>
    <row r="970" s="7" customFormat="1" ht="15"/>
    <row r="971" s="7" customFormat="1" ht="15"/>
    <row r="972" s="7" customFormat="1" ht="15"/>
    <row r="973" s="7" customFormat="1" ht="15"/>
    <row r="974" s="7" customFormat="1" ht="15"/>
    <row r="975" s="7" customFormat="1" ht="15"/>
    <row r="976" s="7" customFormat="1" ht="15"/>
    <row r="977" s="7" customFormat="1" ht="15"/>
    <row r="978" s="7" customFormat="1" ht="15"/>
    <row r="979" s="7" customFormat="1" ht="15"/>
    <row r="980" s="7" customFormat="1" ht="15"/>
    <row r="981" s="7" customFormat="1" ht="15"/>
    <row r="982" s="7" customFormat="1" ht="15"/>
    <row r="983" s="7" customFormat="1" ht="15"/>
    <row r="984" s="7" customFormat="1" ht="15"/>
    <row r="985" s="7" customFormat="1" ht="15"/>
    <row r="986" s="7" customFormat="1" ht="15"/>
    <row r="987" s="7" customFormat="1" ht="15"/>
    <row r="988" s="7" customFormat="1" ht="15"/>
    <row r="989" s="7" customFormat="1" ht="15"/>
    <row r="990" s="7" customFormat="1" ht="15"/>
    <row r="991" s="7" customFormat="1" ht="15"/>
    <row r="992" s="7" customFormat="1" ht="15"/>
    <row r="993" s="7" customFormat="1" ht="15"/>
    <row r="994" s="7" customFormat="1" ht="15"/>
    <row r="995" s="7" customFormat="1" ht="15"/>
    <row r="996" s="7" customFormat="1" ht="15"/>
    <row r="997" s="7" customFormat="1" ht="15"/>
    <row r="998" s="7" customFormat="1" ht="15"/>
    <row r="999" s="7" customFormat="1" ht="15"/>
    <row r="1000" s="7" customFormat="1" ht="15"/>
    <row r="1001" s="7" customFormat="1" ht="15"/>
    <row r="1002" s="7" customFormat="1" ht="15"/>
    <row r="1003" s="7" customFormat="1" ht="15"/>
    <row r="1004" s="7" customFormat="1" ht="15"/>
    <row r="1005" s="7" customFormat="1" ht="15"/>
    <row r="1006" s="7" customFormat="1" ht="15"/>
    <row r="1007" s="7" customFormat="1" ht="15"/>
    <row r="1008" s="7" customFormat="1" ht="15"/>
    <row r="1009" s="7" customFormat="1" ht="15"/>
    <row r="1010" s="7" customFormat="1" ht="15"/>
    <row r="1011" s="7" customFormat="1" ht="15"/>
    <row r="1012" s="7" customFormat="1" ht="15"/>
    <row r="1013" s="7" customFormat="1" ht="15"/>
    <row r="1014" s="7" customFormat="1" ht="15"/>
    <row r="1015" s="7" customFormat="1" ht="15"/>
    <row r="1016" s="7" customFormat="1" ht="15"/>
    <row r="1017" s="7" customFormat="1" ht="15"/>
    <row r="1018" s="7" customFormat="1" ht="15"/>
    <row r="1019" s="7" customFormat="1" ht="15"/>
    <row r="1020" s="7" customFormat="1" ht="15"/>
    <row r="1021" s="7" customFormat="1" ht="15"/>
    <row r="1022" s="7" customFormat="1" ht="15"/>
    <row r="1023" s="7" customFormat="1" ht="15"/>
    <row r="1024" s="7" customFormat="1" ht="15"/>
    <row r="1025" s="7" customFormat="1" ht="15"/>
    <row r="1026" s="7" customFormat="1" ht="15"/>
    <row r="1027" s="7" customFormat="1" ht="15"/>
    <row r="1028" s="7" customFormat="1" ht="15"/>
    <row r="1029" s="7" customFormat="1" ht="15"/>
    <row r="1030" s="7" customFormat="1" ht="15"/>
    <row r="1031" s="7" customFormat="1" ht="15"/>
    <row r="1032" s="7" customFormat="1" ht="15"/>
    <row r="1033" s="7" customFormat="1" ht="15"/>
    <row r="1034" s="7" customFormat="1" ht="15"/>
    <row r="1035" s="7" customFormat="1" ht="15"/>
    <row r="1036" s="7" customFormat="1" ht="15"/>
    <row r="1037" s="7" customFormat="1" ht="15"/>
    <row r="1038" s="7" customFormat="1" ht="15"/>
    <row r="1039" s="7" customFormat="1" ht="15"/>
    <row r="1040" s="7" customFormat="1" ht="15"/>
    <row r="1041" s="7" customFormat="1" ht="15"/>
    <row r="1042" s="7" customFormat="1" ht="15"/>
    <row r="1043" s="7" customFormat="1" ht="15"/>
    <row r="1044" s="7" customFormat="1" ht="15"/>
    <row r="1045" s="7" customFormat="1" ht="15"/>
    <row r="1046" s="7" customFormat="1" ht="15"/>
    <row r="1047" s="7" customFormat="1" ht="15"/>
    <row r="1048" s="7" customFormat="1" ht="15"/>
    <row r="1049" s="7" customFormat="1" ht="15"/>
    <row r="1050" s="7" customFormat="1" ht="15"/>
    <row r="1051" s="7" customFormat="1" ht="15"/>
    <row r="1052" s="7" customFormat="1" ht="15"/>
    <row r="1053" s="7" customFormat="1" ht="15"/>
    <row r="1054" s="7" customFormat="1" ht="15"/>
    <row r="1055" s="7" customFormat="1" ht="15"/>
    <row r="1056" s="7" customFormat="1" ht="15"/>
    <row r="1057" s="7" customFormat="1" ht="15"/>
    <row r="1058" s="7" customFormat="1" ht="15"/>
    <row r="1059" s="7" customFormat="1" ht="15"/>
    <row r="1060" s="7" customFormat="1" ht="15"/>
    <row r="1061" s="7" customFormat="1" ht="15"/>
    <row r="1062" s="7" customFormat="1" ht="15"/>
    <row r="1063" s="7" customFormat="1" ht="15"/>
    <row r="1064" s="7" customFormat="1" ht="15"/>
    <row r="1065" s="7" customFormat="1" ht="15"/>
    <row r="1066" s="7" customFormat="1" ht="15"/>
    <row r="1067" s="7" customFormat="1" ht="15"/>
    <row r="1068" s="7" customFormat="1" ht="15"/>
    <row r="1069" s="7" customFormat="1" ht="15"/>
    <row r="1070" s="7" customFormat="1" ht="15"/>
    <row r="1071" s="7" customFormat="1" ht="15"/>
    <row r="1072" s="7" customFormat="1" ht="15"/>
    <row r="1073" s="7" customFormat="1" ht="15"/>
    <row r="1074" s="7" customFormat="1" ht="15"/>
    <row r="1075" s="7" customFormat="1" ht="15"/>
    <row r="1076" s="7" customFormat="1" ht="15"/>
    <row r="1077" s="7" customFormat="1" ht="15"/>
    <row r="1078" s="7" customFormat="1" ht="15"/>
    <row r="1079" s="7" customFormat="1" ht="15"/>
    <row r="1080" s="7" customFormat="1" ht="15"/>
    <row r="1081" s="7" customFormat="1" ht="15"/>
    <row r="1082" s="7" customFormat="1" ht="15"/>
    <row r="1083" s="7" customFormat="1" ht="15"/>
    <row r="1084" s="7" customFormat="1" ht="15"/>
    <row r="1085" s="7" customFormat="1" ht="15"/>
    <row r="1086" s="7" customFormat="1" ht="15"/>
    <row r="1087" s="7" customFormat="1" ht="15"/>
    <row r="1088" s="7" customFormat="1" ht="15"/>
    <row r="1089" s="7" customFormat="1" ht="15"/>
    <row r="1090" s="7" customFormat="1" ht="15"/>
    <row r="1091" s="7" customFormat="1" ht="15"/>
    <row r="1092" s="7" customFormat="1" ht="15"/>
    <row r="1093" s="7" customFormat="1" ht="15"/>
    <row r="1094" s="7" customFormat="1" ht="15"/>
    <row r="1095" s="7" customFormat="1" ht="15"/>
    <row r="1096" s="7" customFormat="1" ht="15"/>
    <row r="1097" s="7" customFormat="1" ht="15"/>
    <row r="1098" s="7" customFormat="1" ht="15"/>
    <row r="1099" s="7" customFormat="1" ht="15"/>
    <row r="1100" s="7" customFormat="1" ht="15"/>
    <row r="1101" s="7" customFormat="1" ht="15"/>
    <row r="1102" s="7" customFormat="1" ht="15"/>
    <row r="1103" s="7" customFormat="1" ht="15"/>
    <row r="1104" s="7" customFormat="1" ht="15"/>
    <row r="1105" s="7" customFormat="1" ht="15"/>
    <row r="1106" s="7" customFormat="1" ht="15"/>
    <row r="1107" s="7" customFormat="1" ht="15"/>
    <row r="1108" s="7" customFormat="1" ht="15"/>
    <row r="1109" s="7" customFormat="1" ht="15"/>
    <row r="1110" s="7" customFormat="1" ht="15"/>
    <row r="1111" s="7" customFormat="1" ht="15"/>
    <row r="1112" s="7" customFormat="1" ht="15"/>
    <row r="1113" s="7" customFormat="1" ht="15"/>
    <row r="1114" s="7" customFormat="1" ht="15"/>
    <row r="1115" s="7" customFormat="1" ht="15"/>
    <row r="1116" s="7" customFormat="1" ht="15"/>
    <row r="1117" s="7" customFormat="1" ht="15"/>
    <row r="1118" s="7" customFormat="1" ht="15"/>
    <row r="1119" s="7" customFormat="1" ht="15"/>
    <row r="1120" s="7" customFormat="1" ht="15"/>
    <row r="1121" s="7" customFormat="1" ht="15"/>
    <row r="1122" s="7" customFormat="1" ht="15"/>
    <row r="1123" s="7" customFormat="1" ht="15"/>
    <row r="1124" s="7" customFormat="1" ht="15"/>
    <row r="1125" s="7" customFormat="1" ht="15"/>
    <row r="1126" s="7" customFormat="1" ht="15"/>
    <row r="1127" s="7" customFormat="1" ht="15"/>
    <row r="1128" s="7" customFormat="1" ht="15"/>
    <row r="1129" s="7" customFormat="1" ht="15"/>
    <row r="1130" s="7" customFormat="1" ht="15"/>
    <row r="1131" s="7" customFormat="1" ht="15"/>
    <row r="1132" s="7" customFormat="1" ht="15"/>
    <row r="1133" s="7" customFormat="1" ht="15"/>
    <row r="1134" s="7" customFormat="1" ht="15"/>
    <row r="1135" s="7" customFormat="1" ht="15"/>
    <row r="1136" s="7" customFormat="1" ht="15"/>
    <row r="1137" s="7" customFormat="1" ht="15"/>
    <row r="1138" s="7" customFormat="1" ht="15"/>
    <row r="1139" s="7" customFormat="1" ht="15"/>
    <row r="1140" s="7" customFormat="1" ht="15"/>
    <row r="1141" s="7" customFormat="1" ht="15"/>
    <row r="1142" s="7" customFormat="1" ht="15"/>
    <row r="1143" s="7" customFormat="1" ht="15"/>
    <row r="1144" s="7" customFormat="1" ht="15"/>
    <row r="1145" s="7" customFormat="1" ht="15"/>
    <row r="1146" s="7" customFormat="1" ht="15"/>
    <row r="1147" s="7" customFormat="1" ht="15"/>
    <row r="1148" s="7" customFormat="1" ht="15"/>
    <row r="1149" s="7" customFormat="1" ht="15"/>
    <row r="1150" s="7" customFormat="1" ht="15"/>
    <row r="1151" s="7" customFormat="1" ht="15"/>
    <row r="1152" s="7" customFormat="1" ht="15"/>
    <row r="1153" s="7" customFormat="1" ht="15"/>
    <row r="1154" s="7" customFormat="1" ht="15"/>
    <row r="1155" s="7" customFormat="1" ht="15"/>
    <row r="1156" s="7" customFormat="1" ht="15"/>
    <row r="1157" s="7" customFormat="1" ht="15"/>
    <row r="1158" s="7" customFormat="1" ht="15"/>
    <row r="1159" s="7" customFormat="1" ht="15"/>
    <row r="1160" s="7" customFormat="1" ht="15"/>
    <row r="1161" s="7" customFormat="1" ht="15"/>
    <row r="1162" s="7" customFormat="1" ht="15"/>
    <row r="1163" s="7" customFormat="1" ht="15"/>
    <row r="1164" s="7" customFormat="1" ht="15"/>
    <row r="1165" s="7" customFormat="1" ht="15"/>
    <row r="1166" s="7" customFormat="1" ht="15"/>
    <row r="1167" s="7" customFormat="1" ht="15"/>
    <row r="1168" s="7" customFormat="1" ht="15"/>
    <row r="1169" s="7" customFormat="1" ht="15"/>
    <row r="1170" s="7" customFormat="1" ht="15"/>
    <row r="1171" s="7" customFormat="1" ht="15"/>
    <row r="1172" s="7" customFormat="1" ht="15"/>
    <row r="1173" s="7" customFormat="1" ht="15"/>
    <row r="1174" s="7" customFormat="1" ht="15"/>
    <row r="1175" s="7" customFormat="1" ht="15"/>
    <row r="1176" s="7" customFormat="1" ht="15"/>
    <row r="1177" s="7" customFormat="1" ht="15"/>
    <row r="1178" s="7" customFormat="1" ht="15"/>
    <row r="1179" s="7" customFormat="1" ht="15"/>
    <row r="1180" s="7" customFormat="1" ht="15"/>
    <row r="1181" s="7" customFormat="1" ht="15"/>
    <row r="1182" s="7" customFormat="1" ht="15"/>
    <row r="1183" s="7" customFormat="1" ht="15"/>
    <row r="1184" s="7" customFormat="1" ht="15"/>
    <row r="1185" s="7" customFormat="1" ht="15"/>
    <row r="1186" s="7" customFormat="1" ht="15"/>
    <row r="1187" s="7" customFormat="1" ht="15"/>
    <row r="1188" s="7" customFormat="1" ht="15"/>
    <row r="1189" s="7" customFormat="1" ht="15"/>
    <row r="1190" s="7" customFormat="1" ht="15"/>
    <row r="1191" s="7" customFormat="1" ht="15"/>
    <row r="1192" s="7" customFormat="1" ht="15"/>
    <row r="1193" s="7" customFormat="1" ht="15"/>
    <row r="1194" s="7" customFormat="1" ht="15"/>
    <row r="1195" s="7" customFormat="1" ht="15"/>
    <row r="1196" s="7" customFormat="1" ht="15"/>
    <row r="1197" s="7" customFormat="1" ht="15"/>
    <row r="1198" s="7" customFormat="1" ht="15"/>
    <row r="1199" s="7" customFormat="1" ht="15"/>
    <row r="1200" s="7" customFormat="1" ht="15"/>
    <row r="1201" s="7" customFormat="1" ht="15"/>
    <row r="1202" s="7" customFormat="1" ht="15"/>
    <row r="1203" s="7" customFormat="1" ht="15"/>
    <row r="1204" s="7" customFormat="1" ht="15"/>
    <row r="1205" s="7" customFormat="1" ht="15"/>
    <row r="1206" s="7" customFormat="1" ht="15"/>
    <row r="1207" s="7" customFormat="1" ht="15"/>
    <row r="1208" s="7" customFormat="1" ht="15"/>
    <row r="1209" s="7" customFormat="1" ht="15"/>
    <row r="1210" s="7" customFormat="1" ht="15"/>
    <row r="1211" s="7" customFormat="1" ht="15"/>
    <row r="1212" s="7" customFormat="1" ht="15"/>
    <row r="1213" s="7" customFormat="1" ht="15"/>
    <row r="1214" s="7" customFormat="1" ht="15"/>
    <row r="1215" s="7" customFormat="1" ht="15"/>
    <row r="1216" s="7" customFormat="1" ht="15"/>
    <row r="1217" s="7" customFormat="1" ht="15"/>
    <row r="1218" s="7" customFormat="1" ht="15"/>
    <row r="1219" s="7" customFormat="1" ht="15"/>
    <row r="1220" s="7" customFormat="1" ht="15"/>
    <row r="1221" s="7" customFormat="1" ht="15"/>
    <row r="1222" s="7" customFormat="1" ht="15"/>
    <row r="1223" s="7" customFormat="1" ht="15"/>
    <row r="1224" s="7" customFormat="1" ht="15"/>
    <row r="1225" s="7" customFormat="1" ht="15"/>
    <row r="1226" s="7" customFormat="1" ht="15"/>
    <row r="1227" s="7" customFormat="1" ht="15"/>
    <row r="1228" s="7" customFormat="1" ht="15"/>
    <row r="1229" s="7" customFormat="1" ht="15"/>
    <row r="1230" s="7" customFormat="1" ht="15"/>
    <row r="1231" s="7" customFormat="1" ht="15"/>
    <row r="1232" s="7" customFormat="1" ht="15"/>
    <row r="1233" s="7" customFormat="1" ht="15"/>
    <row r="1234" s="7" customFormat="1" ht="15"/>
    <row r="1235" s="7" customFormat="1" ht="15"/>
    <row r="1236" s="7" customFormat="1" ht="15"/>
    <row r="1237" s="7" customFormat="1" ht="15"/>
    <row r="1238" s="7" customFormat="1" ht="15"/>
    <row r="1239" s="7" customFormat="1" ht="15"/>
    <row r="1240" s="7" customFormat="1" ht="15"/>
    <row r="1241" s="7" customFormat="1" ht="15"/>
    <row r="1242" s="7" customFormat="1" ht="15"/>
    <row r="1243" s="7" customFormat="1" ht="15"/>
    <row r="1244" s="7" customFormat="1" ht="15"/>
    <row r="1245" s="7" customFormat="1" ht="15"/>
    <row r="1246" s="7" customFormat="1" ht="15"/>
    <row r="1247" s="7" customFormat="1" ht="15"/>
    <row r="1248" s="7" customFormat="1" ht="15"/>
    <row r="1249" s="7" customFormat="1" ht="15"/>
    <row r="1250" s="7" customFormat="1" ht="15"/>
    <row r="1251" s="7" customFormat="1" ht="15"/>
    <row r="1252" s="7" customFormat="1" ht="15"/>
    <row r="1253" s="7" customFormat="1" ht="15"/>
    <row r="1254" s="7" customFormat="1" ht="15"/>
    <row r="1255" s="7" customFormat="1" ht="15"/>
    <row r="1256" s="7" customFormat="1" ht="15"/>
    <row r="1257" s="7" customFormat="1" ht="15"/>
    <row r="1258" s="7" customFormat="1" ht="15"/>
    <row r="1259" s="7" customFormat="1" ht="15"/>
    <row r="1260" s="7" customFormat="1" ht="15"/>
    <row r="1261" s="7" customFormat="1" ht="15"/>
    <row r="1262" s="7" customFormat="1" ht="15"/>
    <row r="1263" s="7" customFormat="1" ht="15"/>
    <row r="1264" s="7" customFormat="1" ht="15"/>
    <row r="1265" s="7" customFormat="1" ht="15"/>
    <row r="1266" s="7" customFormat="1" ht="15"/>
    <row r="1267" s="7" customFormat="1" ht="15"/>
    <row r="1268" s="7" customFormat="1" ht="15"/>
    <row r="1269" s="7" customFormat="1" ht="15"/>
    <row r="1270" s="7" customFormat="1" ht="15"/>
    <row r="1271" s="7" customFormat="1" ht="15"/>
    <row r="1272" s="7" customFormat="1" ht="15"/>
    <row r="1273" s="7" customFormat="1" ht="15"/>
    <row r="1274" s="7" customFormat="1" ht="15"/>
    <row r="1275" s="7" customFormat="1" ht="15"/>
    <row r="1276" s="7" customFormat="1" ht="15"/>
    <row r="1277" s="7" customFormat="1" ht="15"/>
    <row r="1278" s="7" customFormat="1" ht="15"/>
    <row r="1279" s="7" customFormat="1" ht="15"/>
    <row r="1280" s="7" customFormat="1" ht="15"/>
    <row r="1281" s="7" customFormat="1" ht="15"/>
    <row r="1282" s="7" customFormat="1" ht="15"/>
    <row r="1283" s="7" customFormat="1" ht="15"/>
    <row r="1284" s="7" customFormat="1" ht="15"/>
    <row r="1285" s="7" customFormat="1" ht="15"/>
    <row r="1286" s="7" customFormat="1" ht="15"/>
    <row r="1287" s="7" customFormat="1" ht="15"/>
    <row r="1288" s="7" customFormat="1" ht="15"/>
    <row r="1289" s="7" customFormat="1" ht="15"/>
    <row r="1290" s="7" customFormat="1" ht="15"/>
    <row r="1291" s="7" customFormat="1" ht="15"/>
    <row r="1292" s="7" customFormat="1" ht="15"/>
    <row r="1293" s="7" customFormat="1" ht="15"/>
    <row r="1294" s="7" customFormat="1" ht="15"/>
    <row r="1295" s="7" customFormat="1" ht="15"/>
    <row r="1296" s="7" customFormat="1" ht="15"/>
    <row r="1297" s="7" customFormat="1" ht="15"/>
    <row r="1298" s="7" customFormat="1" ht="15"/>
    <row r="1299" s="7" customFormat="1" ht="15"/>
    <row r="1300" s="7" customFormat="1" ht="15"/>
    <row r="1301" s="7" customFormat="1" ht="15"/>
    <row r="1302" s="7" customFormat="1" ht="15"/>
    <row r="1303" s="7" customFormat="1" ht="15"/>
    <row r="1304" s="7" customFormat="1" ht="15"/>
    <row r="1305" s="7" customFormat="1" ht="15"/>
    <row r="1306" s="7" customFormat="1" ht="15"/>
    <row r="1307" s="7" customFormat="1" ht="15"/>
    <row r="1308" s="7" customFormat="1" ht="15"/>
    <row r="1309" s="7" customFormat="1" ht="15"/>
    <row r="1310" s="7" customFormat="1" ht="15"/>
    <row r="1311" s="7" customFormat="1" ht="15"/>
    <row r="1312" s="7" customFormat="1" ht="15"/>
    <row r="1313" s="7" customFormat="1" ht="15"/>
    <row r="1314" s="7" customFormat="1" ht="15"/>
    <row r="1315" s="7" customFormat="1" ht="15"/>
    <row r="1316" s="7" customFormat="1" ht="15"/>
    <row r="1317" s="7" customFormat="1" ht="15"/>
    <row r="1318" s="7" customFormat="1" ht="15"/>
    <row r="1319" s="7" customFormat="1" ht="15"/>
    <row r="1320" s="7" customFormat="1" ht="15"/>
    <row r="1321" s="7" customFormat="1" ht="15"/>
    <row r="1322" s="7" customFormat="1" ht="15"/>
    <row r="1323" s="7" customFormat="1" ht="15"/>
    <row r="1324" s="7" customFormat="1" ht="15"/>
    <row r="1325" s="7" customFormat="1" ht="15"/>
    <row r="1326" s="7" customFormat="1" ht="15"/>
    <row r="1327" s="7" customFormat="1" ht="15"/>
    <row r="1328" s="7" customFormat="1" ht="15"/>
    <row r="1329" s="7" customFormat="1" ht="15"/>
    <row r="1330" s="7" customFormat="1" ht="15"/>
    <row r="1331" s="7" customFormat="1" ht="15"/>
    <row r="1332" s="7" customFormat="1" ht="15"/>
    <row r="1333" s="7" customFormat="1" ht="15"/>
    <row r="1334" s="7" customFormat="1" ht="15"/>
    <row r="1335" s="7" customFormat="1" ht="15"/>
    <row r="1336" s="7" customFormat="1" ht="15"/>
    <row r="1337" s="7" customFormat="1" ht="15"/>
    <row r="1338" s="7" customFormat="1" ht="15"/>
    <row r="1339" s="7" customFormat="1" ht="15"/>
    <row r="1340" s="7" customFormat="1" ht="15"/>
    <row r="1341" s="7" customFormat="1" ht="15"/>
    <row r="1342" s="7" customFormat="1" ht="15"/>
    <row r="1343" s="7" customFormat="1" ht="15"/>
    <row r="1344" s="7" customFormat="1" ht="15"/>
    <row r="1345" s="7" customFormat="1" ht="15"/>
    <row r="1346" s="7" customFormat="1" ht="15"/>
    <row r="1347" s="7" customFormat="1" ht="15"/>
    <row r="1348" s="7" customFormat="1" ht="15"/>
    <row r="1349" s="7" customFormat="1" ht="15"/>
    <row r="1350" s="7" customFormat="1" ht="15"/>
    <row r="1351" s="7" customFormat="1" ht="15"/>
    <row r="1352" s="7" customFormat="1" ht="15"/>
    <row r="1353" s="7" customFormat="1" ht="15"/>
    <row r="1354" s="7" customFormat="1" ht="15"/>
    <row r="1355" s="7" customFormat="1" ht="15"/>
    <row r="1356" s="7" customFormat="1" ht="15"/>
    <row r="1357" s="7" customFormat="1" ht="15"/>
    <row r="1358" s="7" customFormat="1" ht="15"/>
    <row r="1359" s="7" customFormat="1" ht="15"/>
    <row r="1360" s="7" customFormat="1" ht="15"/>
    <row r="1361" s="7" customFormat="1" ht="15"/>
    <row r="1362" s="7" customFormat="1" ht="15"/>
    <row r="1363" s="7" customFormat="1" ht="15"/>
    <row r="1364" s="7" customFormat="1" ht="15"/>
    <row r="1365" s="7" customFormat="1" ht="15"/>
    <row r="1366" s="7" customFormat="1" ht="15"/>
    <row r="1367" s="7" customFormat="1" ht="15"/>
    <row r="1368" s="7" customFormat="1" ht="15"/>
    <row r="1369" s="7" customFormat="1" ht="15"/>
    <row r="1370" s="7" customFormat="1" ht="15"/>
    <row r="1371" s="7" customFormat="1" ht="15"/>
    <row r="1372" s="7" customFormat="1" ht="15"/>
    <row r="1373" s="7" customFormat="1" ht="15"/>
    <row r="1374" s="7" customFormat="1" ht="15"/>
    <row r="1375" s="7" customFormat="1" ht="15"/>
    <row r="1376" s="7" customFormat="1" ht="15"/>
    <row r="1377" s="7" customFormat="1" ht="15"/>
    <row r="1378" s="7" customFormat="1" ht="15"/>
    <row r="1379" s="7" customFormat="1" ht="15"/>
    <row r="1380" s="7" customFormat="1" ht="15"/>
    <row r="1381" s="7" customFormat="1" ht="15"/>
    <row r="1382" s="7" customFormat="1" ht="15"/>
    <row r="1383" s="7" customFormat="1" ht="15"/>
    <row r="1384" s="7" customFormat="1" ht="15"/>
    <row r="1385" s="7" customFormat="1" ht="15"/>
    <row r="1386" s="7" customFormat="1" ht="15"/>
    <row r="1387" s="7" customFormat="1" ht="15"/>
    <row r="1388" s="7" customFormat="1" ht="15"/>
    <row r="1389" s="7" customFormat="1" ht="15"/>
    <row r="1390" s="7" customFormat="1" ht="15"/>
    <row r="1391" s="7" customFormat="1" ht="15"/>
    <row r="1392" s="7" customFormat="1" ht="15"/>
    <row r="1393" s="7" customFormat="1" ht="15"/>
    <row r="1394" s="7" customFormat="1" ht="15"/>
    <row r="1395" s="7" customFormat="1" ht="15"/>
    <row r="1396" s="7" customFormat="1" ht="15"/>
    <row r="1397" s="7" customFormat="1" ht="15"/>
    <row r="1398" s="7" customFormat="1" ht="15"/>
    <row r="1399" s="7" customFormat="1" ht="15"/>
    <row r="1400" s="7" customFormat="1" ht="15"/>
    <row r="1401" s="7" customFormat="1" ht="15"/>
    <row r="1402" s="7" customFormat="1" ht="15"/>
    <row r="1403" s="7" customFormat="1" ht="15"/>
    <row r="1404" s="7" customFormat="1" ht="15"/>
    <row r="1405" s="7" customFormat="1" ht="15"/>
    <row r="1406" s="7" customFormat="1" ht="15"/>
    <row r="1407" s="7" customFormat="1" ht="15"/>
    <row r="1408" s="7" customFormat="1" ht="15"/>
    <row r="1409" s="7" customFormat="1" ht="15"/>
    <row r="1410" s="7" customFormat="1" ht="15"/>
    <row r="1411" s="7" customFormat="1" ht="15"/>
    <row r="1412" s="7" customFormat="1" ht="15"/>
    <row r="1413" s="7" customFormat="1" ht="15"/>
    <row r="1414" s="7" customFormat="1" ht="15"/>
    <row r="1415" s="7" customFormat="1" ht="15"/>
    <row r="1416" s="7" customFormat="1" ht="15"/>
    <row r="1417" s="7" customFormat="1" ht="15"/>
    <row r="1418" s="7" customFormat="1" ht="15"/>
    <row r="1419" s="7" customFormat="1" ht="15"/>
    <row r="1420" s="7" customFormat="1" ht="15"/>
    <row r="1421" s="7" customFormat="1" ht="15"/>
    <row r="1422" s="7" customFormat="1" ht="15"/>
    <row r="1423" s="7" customFormat="1" ht="15"/>
    <row r="1424" s="7" customFormat="1" ht="15"/>
    <row r="1425" s="7" customFormat="1" ht="15"/>
    <row r="1426" s="7" customFormat="1" ht="15"/>
    <row r="1427" s="7" customFormat="1" ht="15"/>
    <row r="1428" s="7" customFormat="1" ht="15"/>
    <row r="1429" s="7" customFormat="1" ht="15"/>
    <row r="1430" s="7" customFormat="1" ht="15"/>
    <row r="1431" s="7" customFormat="1" ht="15"/>
    <row r="1432" s="7" customFormat="1" ht="15"/>
    <row r="1433" s="7" customFormat="1" ht="15"/>
    <row r="1434" s="7" customFormat="1" ht="15"/>
    <row r="1435" s="7" customFormat="1" ht="15"/>
    <row r="1436" s="7" customFormat="1" ht="15"/>
    <row r="1437" s="7" customFormat="1" ht="15"/>
    <row r="1438" s="7" customFormat="1" ht="15"/>
    <row r="1439" s="7" customFormat="1" ht="15"/>
    <row r="1440" s="7" customFormat="1" ht="15"/>
    <row r="1441" s="7" customFormat="1" ht="15"/>
    <row r="1442" s="7" customFormat="1" ht="15"/>
    <row r="1443" s="7" customFormat="1" ht="15"/>
    <row r="1444" s="7" customFormat="1" ht="15"/>
    <row r="1445" s="7" customFormat="1" ht="15"/>
    <row r="1446" s="7" customFormat="1" ht="15"/>
    <row r="1447" s="7" customFormat="1" ht="15"/>
    <row r="1448" s="7" customFormat="1" ht="15"/>
    <row r="1449" s="7" customFormat="1" ht="15"/>
    <row r="1450" s="7" customFormat="1" ht="15"/>
    <row r="1451" s="7" customFormat="1" ht="15"/>
    <row r="1452" s="7" customFormat="1" ht="15"/>
    <row r="1453" s="7" customFormat="1" ht="15"/>
    <row r="1454" s="7" customFormat="1" ht="15"/>
    <row r="1455" s="7" customFormat="1" ht="15"/>
    <row r="1456" s="7" customFormat="1" ht="15"/>
    <row r="1457" s="7" customFormat="1" ht="15"/>
    <row r="1458" s="7" customFormat="1" ht="15"/>
    <row r="1459" s="7" customFormat="1" ht="15"/>
    <row r="1460" s="7" customFormat="1" ht="15"/>
    <row r="1461" s="7" customFormat="1" ht="15"/>
    <row r="1462" s="7" customFormat="1" ht="15"/>
    <row r="1463" s="7" customFormat="1" ht="15"/>
    <row r="1464" s="7" customFormat="1" ht="15"/>
    <row r="1465" s="7" customFormat="1" ht="15"/>
    <row r="1466" s="7" customFormat="1" ht="15"/>
    <row r="1467" s="7" customFormat="1" ht="15"/>
    <row r="1468" s="7" customFormat="1" ht="15"/>
    <row r="1469" s="7" customFormat="1" ht="15"/>
    <row r="1470" s="7" customFormat="1" ht="15"/>
    <row r="1471" s="7" customFormat="1" ht="15"/>
    <row r="1472" s="7" customFormat="1" ht="15"/>
    <row r="1473" s="7" customFormat="1" ht="15"/>
    <row r="1474" s="7" customFormat="1" ht="15"/>
    <row r="1475" s="7" customFormat="1" ht="15"/>
    <row r="1476" s="7" customFormat="1" ht="15"/>
    <row r="1477" s="7" customFormat="1" ht="15"/>
    <row r="1478" s="7" customFormat="1" ht="15"/>
    <row r="1479" s="7" customFormat="1" ht="15"/>
    <row r="1480" s="7" customFormat="1" ht="15"/>
    <row r="1481" s="7" customFormat="1" ht="15"/>
    <row r="1482" s="7" customFormat="1" ht="15"/>
    <row r="1483" s="7" customFormat="1" ht="15"/>
    <row r="1484" s="7" customFormat="1" ht="15"/>
    <row r="1485" s="7" customFormat="1" ht="15"/>
    <row r="1486" s="7" customFormat="1" ht="15"/>
    <row r="1487" s="7" customFormat="1" ht="15"/>
    <row r="1488" s="7" customFormat="1" ht="15"/>
    <row r="1489" s="7" customFormat="1" ht="15"/>
    <row r="1490" s="7" customFormat="1" ht="15"/>
    <row r="1491" s="7" customFormat="1" ht="15"/>
    <row r="1492" s="7" customFormat="1" ht="15"/>
    <row r="1493" s="7" customFormat="1" ht="15"/>
    <row r="1494" s="7" customFormat="1" ht="15"/>
    <row r="1495" s="7" customFormat="1" ht="15"/>
    <row r="1496" s="7" customFormat="1" ht="15"/>
    <row r="1497" s="7" customFormat="1" ht="15"/>
    <row r="1498" s="7" customFormat="1" ht="15"/>
    <row r="1499" s="7" customFormat="1" ht="15"/>
    <row r="1500" s="7" customFormat="1" ht="15"/>
    <row r="1501" s="7" customFormat="1" ht="15"/>
    <row r="1502" s="7" customFormat="1" ht="15"/>
    <row r="1503" s="7" customFormat="1" ht="15"/>
    <row r="1504" s="7" customFormat="1" ht="15"/>
    <row r="1505" s="7" customFormat="1" ht="15"/>
    <row r="1506" s="7" customFormat="1" ht="15"/>
    <row r="1507" s="7" customFormat="1" ht="15"/>
    <row r="1508" s="7" customFormat="1" ht="15"/>
    <row r="1509" s="7" customFormat="1" ht="15"/>
    <row r="1510" s="7" customFormat="1" ht="15"/>
    <row r="1511" s="7" customFormat="1" ht="15"/>
    <row r="1512" s="7" customFormat="1" ht="15"/>
    <row r="1513" s="7" customFormat="1" ht="15"/>
    <row r="1514" s="7" customFormat="1" ht="15"/>
    <row r="1515" s="7" customFormat="1" ht="15"/>
    <row r="1516" s="7" customFormat="1" ht="15"/>
    <row r="1517" s="7" customFormat="1" ht="15"/>
    <row r="1518" s="7" customFormat="1" ht="15"/>
    <row r="1519" s="7" customFormat="1" ht="15"/>
    <row r="1520" s="7" customFormat="1" ht="15"/>
    <row r="1521" s="7" customFormat="1" ht="15"/>
    <row r="1522" s="7" customFormat="1" ht="15"/>
    <row r="1523" s="7" customFormat="1" ht="15"/>
    <row r="1524" s="7" customFormat="1" ht="15"/>
    <row r="1525" s="7" customFormat="1" ht="15"/>
    <row r="1526" s="7" customFormat="1" ht="15"/>
    <row r="1527" s="7" customFormat="1" ht="15"/>
    <row r="1528" s="7" customFormat="1" ht="15"/>
    <row r="1529" s="7" customFormat="1" ht="15"/>
    <row r="1530" s="7" customFormat="1" ht="15"/>
    <row r="1531" s="7" customFormat="1" ht="15"/>
    <row r="1532" s="7" customFormat="1" ht="15"/>
    <row r="1533" s="7" customFormat="1" ht="15"/>
    <row r="1534" s="7" customFormat="1" ht="15"/>
    <row r="1535" s="7" customFormat="1" ht="15"/>
    <row r="1536" s="7" customFormat="1" ht="15"/>
    <row r="1537" s="7" customFormat="1" ht="15"/>
    <row r="1538" s="7" customFormat="1" ht="15"/>
    <row r="1539" s="7" customFormat="1" ht="15"/>
    <row r="1540" s="7" customFormat="1" ht="15"/>
    <row r="1541" s="7" customFormat="1" ht="15"/>
    <row r="1542" s="7" customFormat="1" ht="15"/>
    <row r="1543" s="7" customFormat="1" ht="15"/>
    <row r="1544" s="7" customFormat="1" ht="15"/>
    <row r="1545" s="7" customFormat="1" ht="15"/>
    <row r="1546" s="7" customFormat="1" ht="15"/>
    <row r="1547" s="7" customFormat="1" ht="15"/>
    <row r="1548" s="7" customFormat="1" ht="15"/>
    <row r="1549" s="7" customFormat="1" ht="15"/>
    <row r="1550" s="7" customFormat="1" ht="15"/>
    <row r="1551" s="7" customFormat="1" ht="15"/>
    <row r="1552" s="7" customFormat="1" ht="15"/>
    <row r="1553" s="7" customFormat="1" ht="15"/>
    <row r="1554" s="7" customFormat="1" ht="15"/>
    <row r="1555" s="7" customFormat="1" ht="15"/>
    <row r="1556" s="7" customFormat="1" ht="15"/>
    <row r="1557" s="7" customFormat="1" ht="15"/>
    <row r="1558" s="7" customFormat="1" ht="15"/>
    <row r="1559" s="7" customFormat="1" ht="15"/>
    <row r="1560" s="7" customFormat="1" ht="15"/>
    <row r="1561" s="7" customFormat="1" ht="15"/>
    <row r="1562" s="7" customFormat="1" ht="15"/>
    <row r="1563" s="7" customFormat="1" ht="15"/>
    <row r="1564" s="7" customFormat="1" ht="15"/>
    <row r="1565" s="7" customFormat="1" ht="15"/>
    <row r="1566" s="7" customFormat="1" ht="15"/>
    <row r="1567" s="7" customFormat="1" ht="15"/>
    <row r="1568" s="7" customFormat="1" ht="15"/>
    <row r="1569" s="7" customFormat="1" ht="15"/>
    <row r="1570" s="7" customFormat="1" ht="15"/>
    <row r="1571" s="7" customFormat="1" ht="15"/>
    <row r="1572" s="7" customFormat="1" ht="15"/>
    <row r="1573" s="7" customFormat="1" ht="15"/>
    <row r="1574" s="7" customFormat="1" ht="15"/>
    <row r="1575" s="7" customFormat="1" ht="15"/>
    <row r="1576" s="7" customFormat="1" ht="15"/>
    <row r="1577" s="7" customFormat="1" ht="15"/>
    <row r="1578" s="7" customFormat="1" ht="15"/>
    <row r="1579" s="7" customFormat="1" ht="15"/>
    <row r="1580" s="7" customFormat="1" ht="15"/>
    <row r="1581" s="7" customFormat="1" ht="15"/>
    <row r="1582" s="7" customFormat="1" ht="15"/>
    <row r="1583" s="7" customFormat="1" ht="15"/>
    <row r="1584" s="7" customFormat="1" ht="15"/>
    <row r="1585" s="7" customFormat="1" ht="15"/>
    <row r="1586" s="7" customFormat="1" ht="15"/>
    <row r="1587" s="7" customFormat="1" ht="15"/>
    <row r="1588" s="7" customFormat="1" ht="15"/>
    <row r="1589" s="7" customFormat="1" ht="15"/>
    <row r="1590" s="7" customFormat="1" ht="15"/>
    <row r="1591" s="7" customFormat="1" ht="15"/>
    <row r="1592" s="7" customFormat="1" ht="15"/>
    <row r="1593" s="7" customFormat="1" ht="15"/>
    <row r="1594" s="7" customFormat="1" ht="15"/>
    <row r="1595" s="7" customFormat="1" ht="15"/>
    <row r="1596" s="7" customFormat="1" ht="15"/>
    <row r="1597" s="7" customFormat="1" ht="15"/>
    <row r="1598" s="7" customFormat="1" ht="15"/>
    <row r="1599" s="7" customFormat="1" ht="15"/>
    <row r="1600" s="7" customFormat="1" ht="15"/>
    <row r="1601" s="7" customFormat="1" ht="15"/>
    <row r="1602" s="7" customFormat="1" ht="15"/>
    <row r="1603" s="7" customFormat="1" ht="15"/>
    <row r="1604" s="7" customFormat="1" ht="15"/>
    <row r="1605" s="7" customFormat="1" ht="15"/>
    <row r="1606" s="7" customFormat="1" ht="15"/>
    <row r="1607" s="7" customFormat="1" ht="15"/>
    <row r="1608" s="7" customFormat="1" ht="15"/>
    <row r="1609" s="7" customFormat="1" ht="15"/>
    <row r="1610" s="7" customFormat="1" ht="15"/>
    <row r="1611" s="7" customFormat="1" ht="15"/>
    <row r="1612" s="7" customFormat="1" ht="15"/>
    <row r="1613" s="7" customFormat="1" ht="15"/>
    <row r="1614" s="7" customFormat="1" ht="15"/>
    <row r="1615" s="7" customFormat="1" ht="15"/>
    <row r="1616" s="7" customFormat="1" ht="15"/>
    <row r="1617" s="7" customFormat="1" ht="15"/>
    <row r="1618" s="7" customFormat="1" ht="15"/>
    <row r="1619" s="7" customFormat="1" ht="15"/>
    <row r="1620" s="7" customFormat="1" ht="15"/>
    <row r="1621" s="7" customFormat="1" ht="15"/>
    <row r="1622" s="7" customFormat="1" ht="15"/>
    <row r="1623" s="7" customFormat="1" ht="15"/>
    <row r="1624" s="7" customFormat="1" ht="15"/>
    <row r="1625" s="7" customFormat="1" ht="15"/>
    <row r="1626" s="7" customFormat="1" ht="15"/>
    <row r="1627" s="7" customFormat="1" ht="15"/>
    <row r="1628" s="7" customFormat="1" ht="15"/>
    <row r="1629" s="7" customFormat="1" ht="15"/>
    <row r="1630" s="7" customFormat="1" ht="15"/>
    <row r="1631" s="7" customFormat="1" ht="15"/>
    <row r="1632" s="7" customFormat="1" ht="15"/>
    <row r="1633" s="7" customFormat="1" ht="15"/>
    <row r="1634" s="7" customFormat="1" ht="15"/>
    <row r="1635" s="7" customFormat="1" ht="15"/>
    <row r="1636" s="7" customFormat="1" ht="15"/>
    <row r="1637" s="7" customFormat="1" ht="15"/>
    <row r="1638" s="7" customFormat="1" ht="15"/>
    <row r="1639" s="7" customFormat="1" ht="15"/>
    <row r="1640" s="7" customFormat="1" ht="15"/>
    <row r="1641" s="7" customFormat="1" ht="15"/>
    <row r="1642" s="7" customFormat="1" ht="15"/>
    <row r="1643" s="7" customFormat="1" ht="15"/>
    <row r="1644" s="7" customFormat="1" ht="15"/>
    <row r="1645" s="7" customFormat="1" ht="15"/>
    <row r="1646" s="7" customFormat="1" ht="15"/>
    <row r="1647" s="7" customFormat="1" ht="15"/>
    <row r="1648" s="7" customFormat="1" ht="15"/>
    <row r="1649" s="7" customFormat="1" ht="15"/>
    <row r="1650" s="7" customFormat="1" ht="15"/>
    <row r="1651" s="7" customFormat="1" ht="15"/>
    <row r="1652" s="7" customFormat="1" ht="15"/>
    <row r="1653" s="7" customFormat="1" ht="15"/>
    <row r="1654" s="7" customFormat="1" ht="15"/>
    <row r="1655" s="7" customFormat="1" ht="15"/>
    <row r="1656" s="7" customFormat="1" ht="15"/>
    <row r="1657" s="7" customFormat="1" ht="15"/>
    <row r="1658" s="7" customFormat="1" ht="15"/>
    <row r="1659" s="7" customFormat="1" ht="15"/>
    <row r="1660" s="7" customFormat="1" ht="15"/>
    <row r="1661" s="7" customFormat="1" ht="15"/>
    <row r="1662" s="7" customFormat="1" ht="15"/>
    <row r="1663" s="7" customFormat="1" ht="15"/>
    <row r="1664" s="7" customFormat="1" ht="15"/>
    <row r="1665" s="7" customFormat="1" ht="15"/>
    <row r="1666" s="7" customFormat="1" ht="15"/>
    <row r="1667" s="7" customFormat="1" ht="15"/>
    <row r="1668" s="7" customFormat="1" ht="15"/>
    <row r="1669" s="7" customFormat="1" ht="15"/>
    <row r="1670" s="7" customFormat="1" ht="15"/>
    <row r="1671" s="7" customFormat="1" ht="15"/>
    <row r="1672" s="7" customFormat="1" ht="15"/>
    <row r="1673" s="7" customFormat="1" ht="15"/>
    <row r="1674" s="7" customFormat="1" ht="15"/>
    <row r="1675" s="7" customFormat="1" ht="15"/>
    <row r="1676" s="7" customFormat="1" ht="15"/>
    <row r="1677" s="7" customFormat="1" ht="15"/>
    <row r="1678" s="7" customFormat="1" ht="15"/>
    <row r="1679" s="7" customFormat="1" ht="15"/>
    <row r="1680" s="7" customFormat="1" ht="15"/>
    <row r="1681" s="7" customFormat="1" ht="15"/>
    <row r="1682" s="7" customFormat="1" ht="15"/>
    <row r="1683" s="7" customFormat="1" ht="15"/>
    <row r="1684" s="7" customFormat="1" ht="15"/>
    <row r="1685" s="7" customFormat="1" ht="15"/>
    <row r="1686" s="7" customFormat="1" ht="15"/>
    <row r="1687" s="7" customFormat="1" ht="15"/>
    <row r="1688" s="7" customFormat="1" ht="15"/>
    <row r="1689" s="7" customFormat="1" ht="15"/>
    <row r="1690" s="7" customFormat="1" ht="15"/>
    <row r="1691" s="7" customFormat="1" ht="15"/>
    <row r="1692" s="7" customFormat="1" ht="15"/>
    <row r="1693" s="7" customFormat="1" ht="15"/>
    <row r="1694" s="7" customFormat="1" ht="15"/>
    <row r="1695" s="7" customFormat="1" ht="15"/>
    <row r="1696" s="7" customFormat="1" ht="15"/>
    <row r="1697" s="7" customFormat="1" ht="15"/>
    <row r="1698" s="7" customFormat="1" ht="15"/>
    <row r="1699" s="7" customFormat="1" ht="15"/>
    <row r="1700" s="7" customFormat="1" ht="15"/>
    <row r="1701" s="7" customFormat="1" ht="15"/>
    <row r="1702" s="7" customFormat="1" ht="15"/>
    <row r="1703" s="7" customFormat="1" ht="15"/>
    <row r="1704" s="7" customFormat="1" ht="15"/>
    <row r="1705" s="7" customFormat="1" ht="15"/>
    <row r="1706" s="7" customFormat="1" ht="15"/>
    <row r="1707" s="7" customFormat="1" ht="15"/>
    <row r="1708" s="7" customFormat="1" ht="15"/>
    <row r="1709" s="7" customFormat="1" ht="15"/>
    <row r="1710" s="7" customFormat="1" ht="15"/>
    <row r="1711" s="7" customFormat="1" ht="15"/>
    <row r="1712" s="7" customFormat="1" ht="15"/>
    <row r="1713" s="7" customFormat="1" ht="15"/>
    <row r="1714" s="7" customFormat="1" ht="15"/>
    <row r="1715" s="7" customFormat="1" ht="15"/>
    <row r="1716" s="7" customFormat="1" ht="15"/>
    <row r="1717" s="7" customFormat="1" ht="15"/>
    <row r="1718" s="7" customFormat="1" ht="15"/>
    <row r="1719" s="7" customFormat="1" ht="15"/>
    <row r="1720" s="7" customFormat="1" ht="15"/>
    <row r="1721" s="7" customFormat="1" ht="15"/>
    <row r="1722" s="7" customFormat="1" ht="15"/>
    <row r="1723" s="7" customFormat="1" ht="15"/>
    <row r="1724" s="7" customFormat="1" ht="15"/>
    <row r="1725" s="7" customFormat="1" ht="15"/>
    <row r="1726" s="7" customFormat="1" ht="15"/>
    <row r="1727" s="7" customFormat="1" ht="15"/>
    <row r="1728" s="7" customFormat="1" ht="15"/>
    <row r="1729" s="7" customFormat="1" ht="15"/>
    <row r="1730" s="7" customFormat="1" ht="15"/>
    <row r="1731" s="7" customFormat="1" ht="15"/>
    <row r="1732" s="7" customFormat="1" ht="15"/>
    <row r="1733" s="7" customFormat="1" ht="15"/>
    <row r="1734" s="7" customFormat="1" ht="15"/>
    <row r="1735" s="7" customFormat="1" ht="15"/>
    <row r="1736" s="7" customFormat="1" ht="15"/>
    <row r="1737" s="7" customFormat="1" ht="15"/>
    <row r="1738" s="7" customFormat="1" ht="15"/>
    <row r="1739" s="7" customFormat="1" ht="15"/>
    <row r="1740" s="7" customFormat="1" ht="15"/>
    <row r="1741" s="7" customFormat="1" ht="15"/>
    <row r="1742" s="7" customFormat="1" ht="15"/>
    <row r="1743" s="7" customFormat="1" ht="15"/>
    <row r="1744" s="7" customFormat="1" ht="15"/>
    <row r="1745" s="7" customFormat="1" ht="15"/>
    <row r="1746" s="7" customFormat="1" ht="15"/>
    <row r="1747" s="7" customFormat="1" ht="15"/>
    <row r="1748" s="7" customFormat="1" ht="15"/>
    <row r="1749" s="7" customFormat="1" ht="15"/>
    <row r="1750" s="7" customFormat="1" ht="15"/>
    <row r="1751" s="7" customFormat="1" ht="15"/>
    <row r="1752" s="7" customFormat="1" ht="15"/>
    <row r="1753" s="7" customFormat="1" ht="15"/>
    <row r="1754" s="7" customFormat="1" ht="15"/>
    <row r="1755" s="7" customFormat="1" ht="15"/>
    <row r="1756" s="7" customFormat="1" ht="15"/>
    <row r="1757" s="7" customFormat="1" ht="15"/>
    <row r="1758" s="7" customFormat="1" ht="15"/>
    <row r="1759" s="7" customFormat="1" ht="15"/>
    <row r="1760" s="7" customFormat="1" ht="15"/>
    <row r="1761" s="7" customFormat="1" ht="15"/>
    <row r="1762" s="7" customFormat="1" ht="15"/>
    <row r="1763" s="7" customFormat="1" ht="15"/>
    <row r="1764" s="7" customFormat="1" ht="15"/>
    <row r="1765" s="7" customFormat="1" ht="15"/>
    <row r="1766" s="7" customFormat="1" ht="15"/>
    <row r="1767" s="7" customFormat="1" ht="15"/>
    <row r="1768" s="7" customFormat="1" ht="15"/>
    <row r="1769" s="7" customFormat="1" ht="15"/>
    <row r="1770" s="7" customFormat="1" ht="15"/>
    <row r="1771" s="7" customFormat="1" ht="15"/>
    <row r="1772" s="7" customFormat="1" ht="15"/>
    <row r="1773" s="7" customFormat="1" ht="15"/>
    <row r="1774" s="7" customFormat="1" ht="15"/>
    <row r="1775" s="7" customFormat="1" ht="15"/>
    <row r="1776" s="7" customFormat="1" ht="15"/>
    <row r="1777" s="7" customFormat="1" ht="15"/>
    <row r="1778" s="7" customFormat="1" ht="15"/>
    <row r="1779" s="7" customFormat="1" ht="15"/>
    <row r="1780" s="7" customFormat="1" ht="15"/>
    <row r="1781" s="7" customFormat="1" ht="15"/>
    <row r="1782" s="7" customFormat="1" ht="15"/>
    <row r="1783" s="7" customFormat="1" ht="15"/>
    <row r="1784" s="7" customFormat="1" ht="15"/>
    <row r="1785" s="7" customFormat="1" ht="15"/>
    <row r="1786" s="7" customFormat="1" ht="15"/>
    <row r="1787" s="7" customFormat="1" ht="15"/>
    <row r="1788" s="7" customFormat="1" ht="15"/>
    <row r="1789" s="7" customFormat="1" ht="15"/>
    <row r="1790" s="7" customFormat="1" ht="15"/>
    <row r="1791" s="7" customFormat="1" ht="15"/>
    <row r="1792" s="7" customFormat="1" ht="15"/>
    <row r="1793" s="7" customFormat="1" ht="15"/>
    <row r="1794" s="7" customFormat="1" ht="15"/>
    <row r="1795" s="7" customFormat="1" ht="15"/>
    <row r="1796" s="7" customFormat="1" ht="15"/>
    <row r="1797" s="7" customFormat="1" ht="15"/>
    <row r="1798" s="7" customFormat="1" ht="15"/>
    <row r="1799" s="7" customFormat="1" ht="15"/>
    <row r="1800" s="7" customFormat="1" ht="15"/>
    <row r="1801" s="7" customFormat="1" ht="15"/>
    <row r="1802" s="7" customFormat="1" ht="15"/>
    <row r="1803" s="7" customFormat="1" ht="15"/>
    <row r="1804" s="7" customFormat="1" ht="15"/>
    <row r="1805" s="7" customFormat="1" ht="15"/>
    <row r="1806" s="7" customFormat="1" ht="15"/>
    <row r="1807" s="7" customFormat="1" ht="15"/>
    <row r="1808" s="7" customFormat="1" ht="15"/>
    <row r="1809" s="7" customFormat="1" ht="15"/>
    <row r="1810" s="7" customFormat="1" ht="15"/>
    <row r="1811" s="7" customFormat="1" ht="15"/>
    <row r="1812" s="7" customFormat="1" ht="15"/>
    <row r="1813" s="7" customFormat="1" ht="15"/>
    <row r="1814" s="7" customFormat="1" ht="15"/>
    <row r="1815" s="7" customFormat="1" ht="15"/>
    <row r="1816" s="7" customFormat="1" ht="15"/>
    <row r="1817" s="7" customFormat="1" ht="15"/>
    <row r="1818" s="7" customFormat="1" ht="15"/>
    <row r="1819" s="7" customFormat="1" ht="15"/>
    <row r="1820" s="7" customFormat="1" ht="15"/>
    <row r="1821" s="7" customFormat="1" ht="15"/>
    <row r="1822" s="7" customFormat="1" ht="15"/>
    <row r="1823" s="7" customFormat="1" ht="15"/>
    <row r="1824" s="7" customFormat="1" ht="15"/>
    <row r="1825" s="7" customFormat="1" ht="15"/>
    <row r="1826" s="7" customFormat="1" ht="15"/>
    <row r="1827" s="7" customFormat="1" ht="15"/>
    <row r="1828" s="7" customFormat="1" ht="15"/>
    <row r="1829" s="7" customFormat="1" ht="15"/>
    <row r="1830" s="7" customFormat="1" ht="15"/>
    <row r="1831" s="7" customFormat="1" ht="15"/>
    <row r="1832" s="7" customFormat="1" ht="15"/>
    <row r="1833" s="7" customFormat="1" ht="15"/>
    <row r="1834" s="7" customFormat="1" ht="15"/>
    <row r="1835" s="7" customFormat="1" ht="15"/>
    <row r="1836" s="7" customFormat="1" ht="15"/>
    <row r="1837" s="7" customFormat="1" ht="15"/>
    <row r="1838" s="7" customFormat="1" ht="15"/>
    <row r="1839" s="7" customFormat="1" ht="15"/>
    <row r="1840" s="7" customFormat="1" ht="15"/>
    <row r="1841" s="7" customFormat="1" ht="15"/>
    <row r="1842" s="7" customFormat="1" ht="15"/>
    <row r="1843" s="7" customFormat="1" ht="15"/>
    <row r="1844" s="7" customFormat="1" ht="15"/>
    <row r="1845" s="7" customFormat="1" ht="15"/>
    <row r="1846" s="7" customFormat="1" ht="15"/>
    <row r="1847" s="7" customFormat="1" ht="15"/>
    <row r="1848" s="7" customFormat="1" ht="15"/>
    <row r="1849" s="7" customFormat="1" ht="15"/>
    <row r="1850" s="7" customFormat="1" ht="15"/>
    <row r="1851" s="7" customFormat="1" ht="15"/>
    <row r="1852" s="7" customFormat="1" ht="15"/>
    <row r="1853" s="7" customFormat="1" ht="15"/>
    <row r="1854" s="7" customFormat="1" ht="15"/>
    <row r="1855" s="7" customFormat="1" ht="15"/>
    <row r="1856" s="7" customFormat="1" ht="15"/>
    <row r="1857" s="7" customFormat="1" ht="15"/>
    <row r="1858" s="7" customFormat="1" ht="15"/>
    <row r="1859" s="7" customFormat="1" ht="15"/>
    <row r="1860" s="7" customFormat="1" ht="15"/>
    <row r="1861" s="7" customFormat="1" ht="15"/>
    <row r="1862" s="7" customFormat="1" ht="15"/>
    <row r="1863" s="7" customFormat="1" ht="15"/>
    <row r="1864" s="7" customFormat="1" ht="15"/>
    <row r="1865" s="7" customFormat="1" ht="15"/>
    <row r="1866" s="7" customFormat="1" ht="15"/>
    <row r="1867" s="7" customFormat="1" ht="15"/>
    <row r="1868" s="7" customFormat="1" ht="15"/>
    <row r="1869" s="7" customFormat="1" ht="15"/>
    <row r="1870" s="7" customFormat="1" ht="15"/>
    <row r="1871" s="7" customFormat="1" ht="15"/>
    <row r="1872" s="7" customFormat="1" ht="15"/>
    <row r="1873" s="7" customFormat="1" ht="15"/>
    <row r="1874" s="7" customFormat="1" ht="15"/>
    <row r="1875" s="7" customFormat="1" ht="15"/>
    <row r="1876" s="7" customFormat="1" ht="15"/>
    <row r="1877" s="7" customFormat="1" ht="15"/>
    <row r="1878" s="7" customFormat="1" ht="15"/>
    <row r="1879" s="7" customFormat="1" ht="15"/>
    <row r="1880" s="7" customFormat="1" ht="15"/>
    <row r="1881" s="7" customFormat="1" ht="15"/>
    <row r="1882" s="7" customFormat="1" ht="15"/>
    <row r="1883" s="7" customFormat="1" ht="15"/>
    <row r="1884" s="7" customFormat="1" ht="15"/>
    <row r="1885" s="7" customFormat="1" ht="15"/>
    <row r="1886" s="7" customFormat="1" ht="15"/>
    <row r="1887" s="7" customFormat="1" ht="15"/>
    <row r="1888" s="7" customFormat="1" ht="15"/>
    <row r="1889" s="7" customFormat="1" ht="15"/>
    <row r="1890" s="7" customFormat="1" ht="15"/>
    <row r="1891" s="7" customFormat="1" ht="15"/>
    <row r="1892" s="7" customFormat="1" ht="15"/>
    <row r="1893" s="7" customFormat="1" ht="15"/>
    <row r="1894" s="7" customFormat="1" ht="15"/>
    <row r="1895" s="7" customFormat="1" ht="15"/>
    <row r="1896" s="7" customFormat="1" ht="15"/>
    <row r="1897" s="7" customFormat="1" ht="15"/>
    <row r="1898" s="7" customFormat="1" ht="15"/>
    <row r="1899" s="7" customFormat="1" ht="15"/>
    <row r="1900" s="7" customFormat="1" ht="15"/>
    <row r="1901" s="7" customFormat="1" ht="15"/>
    <row r="1902" s="7" customFormat="1" ht="15"/>
    <row r="1903" s="7" customFormat="1" ht="15"/>
    <row r="1904" s="7" customFormat="1" ht="15"/>
    <row r="1905" s="7" customFormat="1" ht="15"/>
    <row r="1906" s="7" customFormat="1" ht="15"/>
    <row r="1907" s="7" customFormat="1" ht="15"/>
    <row r="1908" s="7" customFormat="1" ht="15"/>
    <row r="1909" s="7" customFormat="1" ht="15"/>
    <row r="1910" s="7" customFormat="1" ht="15"/>
    <row r="1911" s="7" customFormat="1" ht="15"/>
    <row r="1912" s="7" customFormat="1" ht="15"/>
    <row r="1913" s="7" customFormat="1" ht="15"/>
    <row r="1914" s="7" customFormat="1" ht="15"/>
    <row r="1915" s="7" customFormat="1" ht="15"/>
    <row r="1916" s="7" customFormat="1" ht="15"/>
    <row r="1917" s="7" customFormat="1" ht="15"/>
    <row r="1918" s="7" customFormat="1" ht="15"/>
    <row r="1919" s="7" customFormat="1" ht="15"/>
    <row r="1920" s="7" customFormat="1" ht="15"/>
    <row r="1921" s="7" customFormat="1" ht="15"/>
    <row r="1922" s="7" customFormat="1" ht="15"/>
    <row r="1923" s="7" customFormat="1" ht="15"/>
    <row r="1924" s="7" customFormat="1" ht="15"/>
    <row r="1925" s="7" customFormat="1" ht="15"/>
    <row r="1926" s="7" customFormat="1" ht="15"/>
    <row r="1927" s="7" customFormat="1" ht="15"/>
    <row r="1928" s="7" customFormat="1" ht="15"/>
    <row r="1929" s="7" customFormat="1" ht="15"/>
    <row r="1930" s="7" customFormat="1" ht="15"/>
    <row r="1931" s="7" customFormat="1" ht="15"/>
    <row r="1932" s="7" customFormat="1" ht="15"/>
    <row r="1933" s="7" customFormat="1" ht="15"/>
    <row r="1934" s="7" customFormat="1" ht="15"/>
    <row r="1935" s="7" customFormat="1" ht="15"/>
    <row r="1936" s="7" customFormat="1" ht="15"/>
    <row r="1937" s="7" customFormat="1" ht="15"/>
    <row r="1938" s="7" customFormat="1" ht="15"/>
    <row r="1939" s="7" customFormat="1" ht="15"/>
    <row r="1940" s="7" customFormat="1" ht="15"/>
    <row r="1941" s="7" customFormat="1" ht="15"/>
    <row r="1942" s="7" customFormat="1" ht="15"/>
    <row r="1943" s="7" customFormat="1" ht="15"/>
    <row r="1944" s="7" customFormat="1" ht="15"/>
    <row r="1945" s="7" customFormat="1" ht="15"/>
    <row r="1946" s="7" customFormat="1" ht="15"/>
    <row r="1947" s="7" customFormat="1" ht="15"/>
    <row r="1948" s="7" customFormat="1" ht="15"/>
    <row r="1949" s="7" customFormat="1" ht="15"/>
    <row r="1950" s="7" customFormat="1" ht="15"/>
    <row r="1951" s="7" customFormat="1" ht="15"/>
    <row r="1952" s="7" customFormat="1" ht="15"/>
    <row r="1953" s="7" customFormat="1" ht="15"/>
    <row r="1954" s="7" customFormat="1" ht="15"/>
    <row r="1955" s="7" customFormat="1" ht="15"/>
    <row r="1956" s="7" customFormat="1" ht="15"/>
    <row r="1957" s="7" customFormat="1" ht="15"/>
    <row r="1958" s="7" customFormat="1" ht="15"/>
    <row r="1959" s="7" customFormat="1" ht="15"/>
    <row r="1960" s="7" customFormat="1" ht="15"/>
    <row r="1961" s="7" customFormat="1" ht="15"/>
    <row r="1962" s="7" customFormat="1" ht="15"/>
    <row r="1963" s="7" customFormat="1" ht="15"/>
    <row r="1964" s="7" customFormat="1" ht="15"/>
    <row r="1965" s="7" customFormat="1" ht="15"/>
    <row r="1966" s="7" customFormat="1" ht="15"/>
    <row r="1967" s="7" customFormat="1" ht="15"/>
    <row r="1968" s="7" customFormat="1" ht="15"/>
    <row r="1969" s="7" customFormat="1" ht="15"/>
    <row r="1970" s="7" customFormat="1" ht="15"/>
    <row r="1971" s="7" customFormat="1" ht="15"/>
    <row r="1972" s="7" customFormat="1" ht="15"/>
    <row r="1973" s="7" customFormat="1" ht="15"/>
    <row r="1974" s="7" customFormat="1" ht="15"/>
    <row r="1975" s="7" customFormat="1" ht="15"/>
    <row r="1976" s="7" customFormat="1" ht="15"/>
    <row r="1977" s="7" customFormat="1" ht="15"/>
    <row r="1978" s="7" customFormat="1" ht="15"/>
    <row r="1979" s="7" customFormat="1" ht="15"/>
    <row r="1980" s="7" customFormat="1" ht="15"/>
    <row r="1981" s="7" customFormat="1" ht="15"/>
    <row r="1982" s="7" customFormat="1" ht="15"/>
    <row r="1983" s="7" customFormat="1" ht="15"/>
    <row r="1984" s="7" customFormat="1" ht="15"/>
    <row r="1985" s="7" customFormat="1" ht="15"/>
    <row r="1986" s="7" customFormat="1" ht="15"/>
    <row r="1987" s="7" customFormat="1" ht="15"/>
    <row r="1988" s="7" customFormat="1" ht="15"/>
    <row r="1989" s="7" customFormat="1" ht="15"/>
    <row r="1990" s="7" customFormat="1" ht="15"/>
    <row r="1991" s="7" customFormat="1" ht="15"/>
    <row r="1992" s="7" customFormat="1" ht="15"/>
    <row r="1993" s="7" customFormat="1" ht="15"/>
    <row r="1994" s="7" customFormat="1" ht="15"/>
    <row r="1995" s="7" customFormat="1" ht="15"/>
    <row r="1996" s="7" customFormat="1" ht="15"/>
    <row r="1997" s="7" customFormat="1" ht="15"/>
    <row r="1998" s="7" customFormat="1" ht="15"/>
    <row r="1999" s="7" customFormat="1" ht="15"/>
    <row r="2000" s="7" customFormat="1" ht="15"/>
    <row r="2001" s="7" customFormat="1" ht="15"/>
    <row r="2002" s="7" customFormat="1" ht="15"/>
    <row r="2003" s="7" customFormat="1" ht="15"/>
    <row r="2004" s="7" customFormat="1" ht="15"/>
    <row r="2005" s="7" customFormat="1" ht="15"/>
    <row r="2006" s="7" customFormat="1" ht="15"/>
    <row r="2007" s="7" customFormat="1" ht="15"/>
    <row r="2008" s="7" customFormat="1" ht="15"/>
    <row r="2009" s="7" customFormat="1" ht="15"/>
    <row r="2010" s="7" customFormat="1" ht="15"/>
    <row r="2011" s="7" customFormat="1" ht="15"/>
    <row r="2012" s="7" customFormat="1" ht="15"/>
    <row r="2013" s="7" customFormat="1" ht="15"/>
    <row r="2014" s="7" customFormat="1" ht="15"/>
    <row r="2015" s="7" customFormat="1" ht="15"/>
    <row r="2016" s="7" customFormat="1" ht="15"/>
    <row r="2017" s="7" customFormat="1" ht="15"/>
    <row r="2018" s="7" customFormat="1" ht="15"/>
    <row r="2019" s="7" customFormat="1" ht="15"/>
    <row r="2020" s="7" customFormat="1" ht="15"/>
    <row r="2021" s="7" customFormat="1" ht="15"/>
    <row r="2022" s="7" customFormat="1" ht="15"/>
    <row r="2023" s="7" customFormat="1" ht="15"/>
    <row r="2024" s="7" customFormat="1" ht="15"/>
    <row r="2025" s="7" customFormat="1" ht="15"/>
    <row r="2026" s="7" customFormat="1" ht="15"/>
    <row r="2027" s="7" customFormat="1" ht="15"/>
    <row r="2028" s="7" customFormat="1" ht="15"/>
    <row r="2029" s="7" customFormat="1" ht="15"/>
    <row r="2030" s="7" customFormat="1" ht="15"/>
    <row r="2031" s="7" customFormat="1" ht="15"/>
    <row r="2032" s="7" customFormat="1" ht="15"/>
    <row r="2033" s="7" customFormat="1" ht="15"/>
    <row r="2034" s="7" customFormat="1" ht="15"/>
    <row r="2035" s="7" customFormat="1" ht="15"/>
    <row r="2036" s="7" customFormat="1" ht="15"/>
    <row r="2037" s="7" customFormat="1" ht="15"/>
    <row r="2038" s="7" customFormat="1" ht="15"/>
    <row r="2039" s="7" customFormat="1" ht="15"/>
    <row r="2040" s="7" customFormat="1" ht="15"/>
    <row r="2041" s="7" customFormat="1" ht="15"/>
    <row r="2042" s="7" customFormat="1" ht="15"/>
    <row r="2043" s="7" customFormat="1" ht="15"/>
    <row r="2044" s="7" customFormat="1" ht="15"/>
    <row r="2045" s="7" customFormat="1" ht="15"/>
    <row r="2046" s="7" customFormat="1" ht="15"/>
    <row r="2047" s="7" customFormat="1" ht="15"/>
    <row r="2048" s="7" customFormat="1" ht="15"/>
    <row r="2049" s="7" customFormat="1" ht="15"/>
    <row r="2050" s="7" customFormat="1" ht="15"/>
    <row r="2051" s="7" customFormat="1" ht="15"/>
    <row r="2052" s="7" customFormat="1" ht="15"/>
    <row r="2053" s="7" customFormat="1" ht="15"/>
    <row r="2054" s="7" customFormat="1" ht="15"/>
    <row r="2055" s="7" customFormat="1" ht="15"/>
    <row r="2056" s="7" customFormat="1" ht="15"/>
    <row r="2057" s="7" customFormat="1" ht="15"/>
    <row r="2058" s="7" customFormat="1" ht="15"/>
    <row r="2059" s="7" customFormat="1" ht="15"/>
    <row r="2060" s="7" customFormat="1" ht="15"/>
    <row r="2061" s="7" customFormat="1" ht="15"/>
    <row r="2062" s="7" customFormat="1" ht="15"/>
    <row r="2063" s="7" customFormat="1" ht="15"/>
    <row r="2064" s="7" customFormat="1" ht="15"/>
    <row r="2065" s="7" customFormat="1" ht="15"/>
    <row r="2066" s="7" customFormat="1" ht="15"/>
    <row r="2067" s="7" customFormat="1" ht="15"/>
    <row r="2068" s="7" customFormat="1" ht="15"/>
    <row r="2069" s="7" customFormat="1" ht="15"/>
    <row r="2070" s="7" customFormat="1" ht="15"/>
    <row r="2071" s="7" customFormat="1" ht="15"/>
    <row r="2072" s="7" customFormat="1" ht="15"/>
    <row r="2073" s="7" customFormat="1" ht="15"/>
    <row r="2074" s="7" customFormat="1" ht="15"/>
    <row r="2075" s="7" customFormat="1" ht="15"/>
    <row r="2076" s="7" customFormat="1" ht="15"/>
    <row r="2077" s="7" customFormat="1" ht="15"/>
    <row r="2078" s="7" customFormat="1" ht="15"/>
    <row r="2079" s="7" customFormat="1" ht="15"/>
    <row r="2080" s="7" customFormat="1" ht="15"/>
    <row r="2081" s="7" customFormat="1" ht="15"/>
    <row r="2082" s="7" customFormat="1" ht="15"/>
    <row r="2083" s="7" customFormat="1" ht="15"/>
    <row r="2084" s="7" customFormat="1" ht="15"/>
    <row r="2085" s="7" customFormat="1" ht="15"/>
    <row r="2086" s="7" customFormat="1" ht="15"/>
    <row r="2087" s="7" customFormat="1" ht="15"/>
    <row r="2088" s="7" customFormat="1" ht="15"/>
    <row r="2089" s="7" customFormat="1" ht="15"/>
    <row r="2090" s="7" customFormat="1" ht="15"/>
    <row r="2091" s="7" customFormat="1" ht="15"/>
    <row r="2092" s="7" customFormat="1" ht="15"/>
    <row r="2093" s="7" customFormat="1" ht="15"/>
    <row r="2094" s="7" customFormat="1" ht="15"/>
    <row r="2095" s="7" customFormat="1" ht="15"/>
    <row r="2096" s="7" customFormat="1" ht="15"/>
    <row r="2097" s="7" customFormat="1" ht="15"/>
    <row r="2098" s="7" customFormat="1" ht="15"/>
    <row r="2099" s="7" customFormat="1" ht="15"/>
    <row r="2100" s="7" customFormat="1" ht="15"/>
    <row r="2101" s="7" customFormat="1" ht="15"/>
    <row r="2102" s="7" customFormat="1" ht="15"/>
    <row r="2103" s="7" customFormat="1" ht="15"/>
    <row r="2104" s="7" customFormat="1" ht="15"/>
    <row r="2105" s="7" customFormat="1" ht="15"/>
    <row r="2106" s="7" customFormat="1" ht="15"/>
    <row r="2107" s="7" customFormat="1" ht="15"/>
    <row r="2108" s="7" customFormat="1" ht="15"/>
    <row r="2109" s="7" customFormat="1" ht="15"/>
    <row r="2110" s="7" customFormat="1" ht="15"/>
    <row r="2111" s="7" customFormat="1" ht="15"/>
    <row r="2112" s="7" customFormat="1" ht="15"/>
    <row r="2113" s="7" customFormat="1" ht="15"/>
    <row r="2114" s="7" customFormat="1" ht="15"/>
    <row r="2115" s="7" customFormat="1" ht="15"/>
    <row r="2116" s="7" customFormat="1" ht="15"/>
    <row r="2117" s="7" customFormat="1" ht="15"/>
    <row r="2118" s="7" customFormat="1" ht="15"/>
    <row r="2119" s="7" customFormat="1" ht="15"/>
    <row r="2120" s="7" customFormat="1" ht="15"/>
    <row r="2121" s="7" customFormat="1" ht="15"/>
    <row r="2122" s="7" customFormat="1" ht="15"/>
    <row r="2123" s="7" customFormat="1" ht="15"/>
    <row r="2124" s="7" customFormat="1" ht="15"/>
    <row r="2125" s="7" customFormat="1" ht="15"/>
    <row r="2126" s="7" customFormat="1" ht="15"/>
    <row r="2127" s="7" customFormat="1" ht="15"/>
    <row r="2128" s="7" customFormat="1" ht="15"/>
    <row r="2129" s="7" customFormat="1" ht="15"/>
    <row r="2130" s="7" customFormat="1" ht="15"/>
    <row r="2131" s="7" customFormat="1" ht="15"/>
    <row r="2132" s="7" customFormat="1" ht="15"/>
    <row r="2133" s="7" customFormat="1" ht="15"/>
    <row r="2134" s="7" customFormat="1" ht="15"/>
    <row r="2135" s="7" customFormat="1" ht="15"/>
    <row r="2136" s="7" customFormat="1" ht="15"/>
    <row r="2137" s="7" customFormat="1" ht="15"/>
    <row r="2138" s="7" customFormat="1" ht="15"/>
    <row r="2139" s="7" customFormat="1" ht="15"/>
    <row r="2140" s="7" customFormat="1" ht="15"/>
    <row r="2141" s="7" customFormat="1" ht="15"/>
    <row r="2142" s="7" customFormat="1" ht="15"/>
    <row r="2143" s="7" customFormat="1" ht="15"/>
    <row r="2144" s="7" customFormat="1" ht="15"/>
    <row r="2145" s="7" customFormat="1" ht="15"/>
    <row r="2146" s="7" customFormat="1" ht="15"/>
    <row r="2147" s="7" customFormat="1" ht="15"/>
    <row r="2148" s="7" customFormat="1" ht="15"/>
    <row r="2149" s="7" customFormat="1" ht="15"/>
    <row r="2150" s="7" customFormat="1" ht="15"/>
    <row r="2151" s="7" customFormat="1" ht="15"/>
    <row r="2152" s="7" customFormat="1" ht="15"/>
    <row r="2153" s="7" customFormat="1" ht="15"/>
    <row r="2154" s="7" customFormat="1" ht="15"/>
    <row r="2155" s="7" customFormat="1" ht="15"/>
    <row r="2156" s="7" customFormat="1" ht="15"/>
    <row r="2157" s="7" customFormat="1" ht="15"/>
    <row r="2158" s="7" customFormat="1" ht="15"/>
    <row r="2159" s="7" customFormat="1" ht="15"/>
    <row r="2160" s="7" customFormat="1" ht="15"/>
    <row r="2161" s="7" customFormat="1" ht="15"/>
    <row r="2162" s="7" customFormat="1" ht="15"/>
    <row r="2163" s="7" customFormat="1" ht="15"/>
    <row r="2164" s="7" customFormat="1" ht="15"/>
    <row r="2165" s="7" customFormat="1" ht="15"/>
    <row r="2166" s="7" customFormat="1" ht="15"/>
    <row r="2167" s="7" customFormat="1" ht="15"/>
    <row r="2168" s="7" customFormat="1" ht="15"/>
    <row r="2169" s="7" customFormat="1" ht="15"/>
    <row r="2170" s="7" customFormat="1" ht="15"/>
    <row r="2171" s="7" customFormat="1" ht="15"/>
    <row r="2172" s="7" customFormat="1" ht="15"/>
    <row r="2173" s="7" customFormat="1" ht="15"/>
    <row r="2174" s="7" customFormat="1" ht="15"/>
    <row r="2175" s="7" customFormat="1" ht="15"/>
    <row r="2176" s="7" customFormat="1" ht="15"/>
    <row r="2177" s="7" customFormat="1" ht="15"/>
    <row r="2178" s="7" customFormat="1" ht="15"/>
    <row r="2179" s="7" customFormat="1" ht="15"/>
    <row r="2180" s="7" customFormat="1" ht="15"/>
    <row r="2181" s="7" customFormat="1" ht="15"/>
    <row r="2182" s="7" customFormat="1" ht="15"/>
    <row r="2183" s="7" customFormat="1" ht="15"/>
    <row r="2184" s="7" customFormat="1" ht="15"/>
    <row r="2185" s="7" customFormat="1" ht="15"/>
    <row r="2186" s="7" customFormat="1" ht="15"/>
    <row r="2187" s="7" customFormat="1" ht="15"/>
    <row r="2188" s="7" customFormat="1" ht="15"/>
    <row r="2189" s="7" customFormat="1" ht="15"/>
    <row r="2190" s="7" customFormat="1" ht="15"/>
    <row r="2191" s="7" customFormat="1" ht="15"/>
    <row r="2192" s="7" customFormat="1" ht="15"/>
    <row r="2193" s="7" customFormat="1" ht="15"/>
    <row r="2194" s="7" customFormat="1" ht="15"/>
    <row r="2195" s="7" customFormat="1" ht="15"/>
    <row r="2196" s="7" customFormat="1" ht="15"/>
    <row r="2197" s="7" customFormat="1" ht="15"/>
    <row r="2198" s="7" customFormat="1" ht="15"/>
    <row r="2199" s="7" customFormat="1" ht="15"/>
    <row r="2200" s="7" customFormat="1" ht="15"/>
    <row r="2201" s="7" customFormat="1" ht="15"/>
    <row r="2202" s="7" customFormat="1" ht="15"/>
    <row r="2203" s="7" customFormat="1" ht="15"/>
    <row r="2204" s="7" customFormat="1" ht="15"/>
    <row r="2205" s="7" customFormat="1" ht="15"/>
    <row r="2206" s="7" customFormat="1" ht="15"/>
    <row r="2207" s="7" customFormat="1" ht="15"/>
    <row r="2208" s="7" customFormat="1" ht="15"/>
    <row r="2209" s="7" customFormat="1" ht="15"/>
    <row r="2210" s="7" customFormat="1" ht="15"/>
    <row r="2211" s="7" customFormat="1" ht="15"/>
    <row r="2212" s="7" customFormat="1" ht="15"/>
    <row r="2213" s="7" customFormat="1" ht="15"/>
    <row r="2214" s="7" customFormat="1" ht="15"/>
    <row r="2215" s="7" customFormat="1" ht="15"/>
    <row r="2216" s="7" customFormat="1" ht="15"/>
    <row r="2217" s="7" customFormat="1" ht="15"/>
    <row r="2218" s="7" customFormat="1" ht="15"/>
    <row r="2219" s="7" customFormat="1" ht="15"/>
    <row r="2220" s="7" customFormat="1" ht="15"/>
    <row r="2221" s="7" customFormat="1" ht="15"/>
    <row r="2222" s="7" customFormat="1" ht="15"/>
    <row r="2223" s="7" customFormat="1" ht="15"/>
    <row r="2224" s="7" customFormat="1" ht="15"/>
    <row r="2225" s="7" customFormat="1" ht="15"/>
    <row r="2226" s="7" customFormat="1" ht="15"/>
    <row r="2227" s="7" customFormat="1" ht="15"/>
    <row r="2228" s="7" customFormat="1" ht="15"/>
    <row r="2229" s="7" customFormat="1" ht="15"/>
    <row r="2230" s="7" customFormat="1" ht="15"/>
    <row r="2231" s="7" customFormat="1" ht="15"/>
    <row r="2232" s="7" customFormat="1" ht="15"/>
    <row r="2233" s="7" customFormat="1" ht="15"/>
    <row r="2234" s="7" customFormat="1" ht="15"/>
    <row r="2235" s="7" customFormat="1" ht="15"/>
    <row r="2236" s="7" customFormat="1" ht="15"/>
    <row r="2237" s="7" customFormat="1" ht="15"/>
    <row r="2238" s="7" customFormat="1" ht="15"/>
    <row r="2239" s="7" customFormat="1" ht="15"/>
    <row r="2240" s="7" customFormat="1" ht="15"/>
    <row r="2241" s="7" customFormat="1" ht="15"/>
    <row r="2242" s="7" customFormat="1" ht="15"/>
    <row r="2243" s="7" customFormat="1" ht="15"/>
    <row r="2244" s="7" customFormat="1" ht="15"/>
    <row r="2245" s="7" customFormat="1" ht="15"/>
    <row r="2246" s="7" customFormat="1" ht="15"/>
    <row r="2247" s="7" customFormat="1" ht="15"/>
    <row r="2248" s="7" customFormat="1" ht="15"/>
    <row r="2249" s="7" customFormat="1" ht="15"/>
    <row r="2250" s="7" customFormat="1" ht="15"/>
    <row r="2251" s="7" customFormat="1" ht="15"/>
    <row r="2252" s="7" customFormat="1" ht="15"/>
    <row r="2253" s="7" customFormat="1" ht="15"/>
    <row r="2254" s="7" customFormat="1" ht="15"/>
    <row r="2255" s="7" customFormat="1" ht="15"/>
    <row r="2256" s="7" customFormat="1" ht="15"/>
    <row r="2257" s="7" customFormat="1" ht="15"/>
    <row r="2258" s="7" customFormat="1" ht="15"/>
    <row r="2259" s="7" customFormat="1" ht="15"/>
    <row r="2260" s="7" customFormat="1" ht="15"/>
    <row r="2261" s="7" customFormat="1" ht="15"/>
    <row r="2262" s="7" customFormat="1" ht="15"/>
    <row r="2263" s="7" customFormat="1" ht="15"/>
    <row r="2264" s="7" customFormat="1" ht="15"/>
    <row r="2265" s="7" customFormat="1" ht="15"/>
    <row r="2266" s="7" customFormat="1" ht="15"/>
    <row r="2267" s="7" customFormat="1" ht="15"/>
    <row r="2268" s="7" customFormat="1" ht="15"/>
    <row r="2269" s="7" customFormat="1" ht="15"/>
    <row r="2270" s="7" customFormat="1" ht="15"/>
    <row r="2271" s="7" customFormat="1" ht="15"/>
    <row r="2272" s="7" customFormat="1" ht="15"/>
    <row r="2273" s="7" customFormat="1" ht="15"/>
    <row r="2274" s="7" customFormat="1" ht="15"/>
    <row r="2275" s="7" customFormat="1" ht="15"/>
    <row r="2276" s="7" customFormat="1" ht="15"/>
    <row r="2277" s="7" customFormat="1" ht="15"/>
    <row r="2278" s="7" customFormat="1" ht="15"/>
    <row r="2279" s="7" customFormat="1" ht="15"/>
    <row r="2280" s="7" customFormat="1" ht="15"/>
    <row r="2281" s="7" customFormat="1" ht="15"/>
    <row r="2282" s="7" customFormat="1" ht="15"/>
    <row r="2283" s="7" customFormat="1" ht="15"/>
    <row r="2284" s="7" customFormat="1" ht="15"/>
    <row r="2285" s="7" customFormat="1" ht="15"/>
    <row r="2286" s="7" customFormat="1" ht="15"/>
    <row r="2287" s="7" customFormat="1" ht="15"/>
    <row r="2288" s="7" customFormat="1" ht="15"/>
    <row r="2289" s="7" customFormat="1" ht="15"/>
    <row r="2290" s="7" customFormat="1" ht="15"/>
    <row r="2291" s="7" customFormat="1" ht="15"/>
    <row r="2292" s="7" customFormat="1" ht="15"/>
    <row r="2293" s="7" customFormat="1" ht="15"/>
    <row r="2294" s="7" customFormat="1" ht="15"/>
    <row r="2295" s="7" customFormat="1" ht="15"/>
    <row r="2296" s="7" customFormat="1" ht="15"/>
    <row r="2297" s="7" customFormat="1" ht="15"/>
    <row r="2298" s="7" customFormat="1" ht="15"/>
    <row r="2299" s="7" customFormat="1" ht="15"/>
    <row r="2300" s="7" customFormat="1" ht="15"/>
    <row r="2301" s="7" customFormat="1" ht="15"/>
    <row r="2302" s="7" customFormat="1" ht="15"/>
    <row r="2303" s="7" customFormat="1" ht="15"/>
    <row r="2304" s="7" customFormat="1" ht="15"/>
    <row r="2305" s="7" customFormat="1" ht="15"/>
    <row r="2306" s="7" customFormat="1" ht="15"/>
    <row r="2307" s="7" customFormat="1" ht="15"/>
    <row r="2308" s="7" customFormat="1" ht="15"/>
    <row r="2309" s="7" customFormat="1" ht="15"/>
    <row r="2310" s="7" customFormat="1" ht="15"/>
    <row r="2311" s="7" customFormat="1" ht="15"/>
    <row r="2312" s="7" customFormat="1" ht="15"/>
    <row r="2313" s="7" customFormat="1" ht="15"/>
    <row r="2314" s="7" customFormat="1" ht="15"/>
    <row r="2315" s="7" customFormat="1" ht="15"/>
    <row r="2316" s="7" customFormat="1" ht="15"/>
    <row r="2317" s="7" customFormat="1" ht="15"/>
    <row r="2318" s="7" customFormat="1" ht="15"/>
    <row r="2319" s="7" customFormat="1" ht="15"/>
    <row r="2320" s="7" customFormat="1" ht="15"/>
    <row r="2321" s="7" customFormat="1" ht="15"/>
    <row r="2322" s="7" customFormat="1" ht="15"/>
    <row r="2323" s="7" customFormat="1" ht="15"/>
    <row r="2324" s="7" customFormat="1" ht="15"/>
    <row r="2325" s="7" customFormat="1" ht="15"/>
    <row r="2326" s="7" customFormat="1" ht="15"/>
    <row r="2327" s="7" customFormat="1" ht="15"/>
    <row r="2328" s="7" customFormat="1" ht="15"/>
    <row r="2329" s="7" customFormat="1" ht="15"/>
    <row r="2330" s="7" customFormat="1" ht="15"/>
    <row r="2331" s="7" customFormat="1" ht="15"/>
    <row r="2332" s="7" customFormat="1" ht="15"/>
    <row r="2333" s="7" customFormat="1" ht="15"/>
    <row r="2334" s="7" customFormat="1" ht="15"/>
    <row r="2335" s="7" customFormat="1" ht="15"/>
    <row r="2336" s="7" customFormat="1" ht="15"/>
    <row r="2337" s="7" customFormat="1" ht="15"/>
    <row r="2338" s="7" customFormat="1" ht="15"/>
    <row r="2339" s="7" customFormat="1" ht="15"/>
    <row r="2340" s="7" customFormat="1" ht="15"/>
    <row r="2341" s="7" customFormat="1" ht="15"/>
    <row r="2342" s="7" customFormat="1" ht="15"/>
    <row r="2343" s="7" customFormat="1" ht="15"/>
    <row r="2344" s="7" customFormat="1" ht="15"/>
    <row r="2345" s="7" customFormat="1" ht="15"/>
    <row r="2346" s="7" customFormat="1" ht="15"/>
    <row r="2347" s="7" customFormat="1" ht="15"/>
    <row r="2348" s="7" customFormat="1" ht="15"/>
    <row r="2349" s="7" customFormat="1" ht="15"/>
    <row r="2350" s="7" customFormat="1" ht="15"/>
    <row r="2351" s="7" customFormat="1" ht="15"/>
    <row r="2352" s="7" customFormat="1" ht="15"/>
    <row r="2353" s="7" customFormat="1" ht="15"/>
    <row r="2354" s="7" customFormat="1" ht="15"/>
    <row r="2355" s="7" customFormat="1" ht="15"/>
    <row r="2356" s="7" customFormat="1" ht="15"/>
    <row r="2357" s="7" customFormat="1" ht="15"/>
    <row r="2358" s="7" customFormat="1" ht="15"/>
    <row r="2359" s="7" customFormat="1" ht="15"/>
    <row r="2360" s="7" customFormat="1" ht="15"/>
    <row r="2361" s="7" customFormat="1" ht="15"/>
    <row r="2362" s="7" customFormat="1" ht="15"/>
    <row r="2363" s="7" customFormat="1" ht="15"/>
    <row r="2364" s="7" customFormat="1" ht="15"/>
    <row r="2365" s="7" customFormat="1" ht="15"/>
    <row r="2366" s="7" customFormat="1" ht="15"/>
    <row r="2367" s="7" customFormat="1" ht="15"/>
    <row r="2368" s="7" customFormat="1" ht="15"/>
    <row r="2369" s="7" customFormat="1" ht="15"/>
    <row r="2370" s="7" customFormat="1" ht="15"/>
    <row r="2371" s="7" customFormat="1" ht="15"/>
    <row r="2372" s="7" customFormat="1" ht="15"/>
    <row r="2373" s="7" customFormat="1" ht="15"/>
    <row r="2374" s="7" customFormat="1" ht="15"/>
    <row r="2375" s="7" customFormat="1" ht="15"/>
    <row r="2376" s="7" customFormat="1" ht="15"/>
    <row r="2377" s="7" customFormat="1" ht="15"/>
    <row r="2378" s="7" customFormat="1" ht="15"/>
    <row r="2379" s="7" customFormat="1" ht="15"/>
    <row r="2380" s="7" customFormat="1" ht="15"/>
    <row r="2381" s="7" customFormat="1" ht="15"/>
    <row r="2382" s="7" customFormat="1" ht="15"/>
    <row r="2383" s="7" customFormat="1" ht="15"/>
    <row r="2384" s="7" customFormat="1" ht="15"/>
    <row r="2385" s="7" customFormat="1" ht="15"/>
    <row r="2386" s="7" customFormat="1" ht="15"/>
    <row r="2387" s="7" customFormat="1" ht="15"/>
    <row r="2388" s="7" customFormat="1" ht="15"/>
    <row r="2389" s="7" customFormat="1" ht="15"/>
    <row r="2390" s="7" customFormat="1" ht="15"/>
    <row r="2391" s="7" customFormat="1" ht="15"/>
    <row r="2392" s="7" customFormat="1" ht="15"/>
    <row r="2393" s="7" customFormat="1" ht="15"/>
    <row r="2394" s="7" customFormat="1" ht="15"/>
    <row r="2395" s="7" customFormat="1" ht="15"/>
    <row r="2396" s="7" customFormat="1" ht="15"/>
    <row r="2397" s="7" customFormat="1" ht="15"/>
    <row r="2398" s="7" customFormat="1" ht="15"/>
    <row r="2399" s="7" customFormat="1" ht="15"/>
    <row r="2400" s="7" customFormat="1" ht="15"/>
    <row r="2401" s="7" customFormat="1" ht="15"/>
    <row r="2402" s="7" customFormat="1" ht="15"/>
    <row r="2403" s="7" customFormat="1" ht="15"/>
    <row r="2404" s="7" customFormat="1" ht="15"/>
    <row r="2405" s="7" customFormat="1" ht="15"/>
    <row r="2406" s="7" customFormat="1" ht="15"/>
    <row r="2407" s="7" customFormat="1" ht="15"/>
    <row r="2408" s="7" customFormat="1" ht="15"/>
    <row r="2409" s="7" customFormat="1" ht="15"/>
    <row r="2410" s="7" customFormat="1" ht="15"/>
    <row r="2411" s="7" customFormat="1" ht="15"/>
    <row r="2412" s="7" customFormat="1" ht="15"/>
    <row r="2413" s="7" customFormat="1" ht="15"/>
    <row r="2414" s="7" customFormat="1" ht="15"/>
    <row r="2415" s="7" customFormat="1" ht="15"/>
    <row r="2416" s="7" customFormat="1" ht="15"/>
    <row r="2417" s="7" customFormat="1" ht="15"/>
    <row r="2418" s="7" customFormat="1" ht="15"/>
    <row r="2419" s="7" customFormat="1" ht="15"/>
    <row r="2420" s="7" customFormat="1" ht="15"/>
    <row r="2421" s="7" customFormat="1" ht="15"/>
    <row r="2422" s="7" customFormat="1" ht="15"/>
    <row r="2423" s="7" customFormat="1" ht="15"/>
    <row r="2424" s="7" customFormat="1" ht="15"/>
    <row r="2425" s="7" customFormat="1" ht="15"/>
    <row r="2426" s="7" customFormat="1" ht="15"/>
    <row r="2427" s="7" customFormat="1" ht="15"/>
    <row r="2428" s="7" customFormat="1" ht="15"/>
    <row r="2429" s="7" customFormat="1" ht="15"/>
    <row r="2430" s="7" customFormat="1" ht="15"/>
    <row r="2431" s="7" customFormat="1" ht="15"/>
    <row r="2432" s="7" customFormat="1" ht="15"/>
    <row r="2433" s="7" customFormat="1" ht="15"/>
    <row r="2434" s="7" customFormat="1" ht="15"/>
    <row r="2435" s="7" customFormat="1" ht="15"/>
    <row r="2436" s="7" customFormat="1" ht="15"/>
    <row r="2437" s="7" customFormat="1" ht="15"/>
    <row r="2438" s="7" customFormat="1" ht="15"/>
    <row r="2439" s="7" customFormat="1" ht="15"/>
    <row r="2440" s="7" customFormat="1" ht="15"/>
    <row r="2441" s="7" customFormat="1" ht="15"/>
    <row r="2442" s="7" customFormat="1" ht="15"/>
    <row r="2443" s="7" customFormat="1" ht="15"/>
    <row r="2444" s="7" customFormat="1" ht="15"/>
    <row r="2445" s="7" customFormat="1" ht="15"/>
    <row r="2446" s="7" customFormat="1" ht="15"/>
    <row r="2447" s="7" customFormat="1" ht="15"/>
    <row r="2448" s="7" customFormat="1" ht="15"/>
    <row r="2449" s="7" customFormat="1" ht="15"/>
    <row r="2450" s="7" customFormat="1" ht="15"/>
    <row r="2451" s="7" customFormat="1" ht="15"/>
    <row r="2452" s="7" customFormat="1" ht="15"/>
    <row r="2453" s="7" customFormat="1" ht="15"/>
    <row r="2454" s="7" customFormat="1" ht="15"/>
    <row r="2455" s="7" customFormat="1" ht="15"/>
    <row r="2456" s="7" customFormat="1" ht="15"/>
    <row r="2457" s="7" customFormat="1" ht="15"/>
    <row r="2458" s="7" customFormat="1" ht="15"/>
    <row r="2459" s="7" customFormat="1" ht="15"/>
    <row r="2460" s="7" customFormat="1" ht="15"/>
    <row r="2461" s="7" customFormat="1" ht="15"/>
    <row r="2462" s="7" customFormat="1" ht="15"/>
    <row r="2463" s="7" customFormat="1" ht="15"/>
    <row r="2464" s="7" customFormat="1" ht="15"/>
    <row r="2465" s="7" customFormat="1" ht="15"/>
    <row r="2466" s="7" customFormat="1" ht="15"/>
    <row r="2467" s="7" customFormat="1" ht="15"/>
    <row r="2468" s="7" customFormat="1" ht="15"/>
    <row r="2469" s="7" customFormat="1" ht="15"/>
    <row r="2470" s="7" customFormat="1" ht="15"/>
    <row r="2471" s="7" customFormat="1" ht="15"/>
    <row r="2472" s="7" customFormat="1" ht="15"/>
    <row r="2473" s="7" customFormat="1" ht="15"/>
    <row r="2474" s="7" customFormat="1" ht="15"/>
    <row r="2475" s="7" customFormat="1" ht="15"/>
    <row r="2476" s="7" customFormat="1" ht="15"/>
    <row r="2477" s="7" customFormat="1" ht="15"/>
    <row r="2478" s="7" customFormat="1" ht="15"/>
    <row r="2479" s="7" customFormat="1" ht="15"/>
    <row r="2480" s="7" customFormat="1" ht="15"/>
    <row r="2481" s="7" customFormat="1" ht="15"/>
    <row r="2482" s="7" customFormat="1" ht="15"/>
    <row r="2483" s="7" customFormat="1" ht="15"/>
    <row r="2484" s="7" customFormat="1" ht="15"/>
    <row r="2485" s="7" customFormat="1" ht="15"/>
    <row r="2486" s="7" customFormat="1" ht="15"/>
    <row r="2487" s="7" customFormat="1" ht="15"/>
    <row r="2488" s="7" customFormat="1" ht="15"/>
    <row r="2489" s="7" customFormat="1" ht="15"/>
    <row r="2490" s="7" customFormat="1" ht="15"/>
    <row r="2491" s="7" customFormat="1" ht="15"/>
    <row r="2492" s="7" customFormat="1" ht="15"/>
    <row r="2493" s="7" customFormat="1" ht="15"/>
    <row r="2494" s="7" customFormat="1" ht="15"/>
    <row r="2495" s="7" customFormat="1" ht="15"/>
    <row r="2496" s="7" customFormat="1" ht="15"/>
    <row r="2497" s="7" customFormat="1" ht="15"/>
    <row r="2498" s="7" customFormat="1" ht="15"/>
    <row r="2499" s="7" customFormat="1" ht="15"/>
    <row r="2500" s="7" customFormat="1" ht="15"/>
    <row r="2501" s="7" customFormat="1" ht="15"/>
    <row r="2502" s="7" customFormat="1" ht="15"/>
    <row r="2503" s="7" customFormat="1" ht="15"/>
    <row r="2504" s="7" customFormat="1" ht="15"/>
    <row r="2505" s="7" customFormat="1" ht="15"/>
    <row r="2506" s="7" customFormat="1" ht="15"/>
    <row r="2507" s="7" customFormat="1" ht="15"/>
    <row r="2508" s="7" customFormat="1" ht="15"/>
    <row r="2509" s="7" customFormat="1" ht="15"/>
    <row r="2510" s="7" customFormat="1" ht="15"/>
    <row r="2511" s="7" customFormat="1" ht="15"/>
    <row r="2512" s="7" customFormat="1" ht="15"/>
    <row r="2513" s="7" customFormat="1" ht="15"/>
    <row r="2514" s="7" customFormat="1" ht="15"/>
    <row r="2515" s="7" customFormat="1" ht="15"/>
    <row r="2516" s="7" customFormat="1" ht="15"/>
    <row r="2517" s="7" customFormat="1" ht="15"/>
    <row r="2518" s="7" customFormat="1" ht="15"/>
    <row r="2519" s="7" customFormat="1" ht="15"/>
    <row r="2520" s="7" customFormat="1" ht="15"/>
    <row r="2521" s="7" customFormat="1" ht="15"/>
    <row r="2522" s="7" customFormat="1" ht="15"/>
    <row r="2523" s="7" customFormat="1" ht="15"/>
    <row r="2524" s="7" customFormat="1" ht="15"/>
    <row r="2525" s="7" customFormat="1" ht="15"/>
    <row r="2526" s="7" customFormat="1" ht="15"/>
    <row r="2527" s="7" customFormat="1" ht="15"/>
    <row r="2528" s="7" customFormat="1" ht="15"/>
    <row r="2529" s="7" customFormat="1" ht="15"/>
    <row r="2530" s="7" customFormat="1" ht="15"/>
    <row r="2531" s="7" customFormat="1" ht="15"/>
    <row r="2532" s="7" customFormat="1" ht="15"/>
    <row r="2533" s="7" customFormat="1" ht="15"/>
    <row r="2534" s="7" customFormat="1" ht="15"/>
    <row r="2535" s="7" customFormat="1" ht="15"/>
    <row r="2536" s="7" customFormat="1" ht="15"/>
    <row r="2537" s="7" customFormat="1" ht="15"/>
    <row r="2538" s="7" customFormat="1" ht="15"/>
    <row r="2539" s="7" customFormat="1" ht="15"/>
    <row r="2540" s="7" customFormat="1" ht="15"/>
    <row r="2541" s="7" customFormat="1" ht="15"/>
    <row r="2542" s="7" customFormat="1" ht="15"/>
    <row r="2543" s="7" customFormat="1" ht="15"/>
    <row r="2544" s="7" customFormat="1" ht="15"/>
    <row r="2545" s="7" customFormat="1" ht="15"/>
    <row r="2546" s="7" customFormat="1" ht="15"/>
    <row r="2547" s="7" customFormat="1" ht="15"/>
    <row r="2548" s="7" customFormat="1" ht="15"/>
    <row r="2549" s="7" customFormat="1" ht="15"/>
    <row r="2550" s="7" customFormat="1" ht="15"/>
    <row r="2551" s="7" customFormat="1" ht="15"/>
    <row r="2552" s="7" customFormat="1" ht="15"/>
    <row r="2553" s="7" customFormat="1" ht="15"/>
    <row r="2554" s="7" customFormat="1" ht="15"/>
    <row r="2555" s="7" customFormat="1" ht="15"/>
    <row r="2556" s="7" customFormat="1" ht="15"/>
    <row r="2557" s="7" customFormat="1" ht="15"/>
    <row r="2558" s="7" customFormat="1" ht="15"/>
    <row r="2559" s="7" customFormat="1" ht="15"/>
    <row r="2560" s="7" customFormat="1" ht="15"/>
    <row r="2561" s="7" customFormat="1" ht="15"/>
    <row r="2562" s="7" customFormat="1" ht="15"/>
    <row r="2563" s="7" customFormat="1" ht="15"/>
    <row r="2564" s="7" customFormat="1" ht="15"/>
    <row r="2565" s="7" customFormat="1" ht="15"/>
    <row r="2566" s="7" customFormat="1" ht="15"/>
    <row r="2567" s="7" customFormat="1" ht="15"/>
    <row r="2568" s="7" customFormat="1" ht="15"/>
    <row r="2569" s="7" customFormat="1" ht="15"/>
    <row r="2570" s="7" customFormat="1" ht="15"/>
    <row r="2571" s="7" customFormat="1" ht="15"/>
    <row r="2572" s="7" customFormat="1" ht="15"/>
    <row r="2573" s="7" customFormat="1" ht="15"/>
    <row r="2574" s="7" customFormat="1" ht="15"/>
    <row r="2575" s="7" customFormat="1" ht="15"/>
    <row r="2576" s="7" customFormat="1" ht="15"/>
    <row r="2577" s="7" customFormat="1" ht="15"/>
    <row r="2578" s="7" customFormat="1" ht="15"/>
    <row r="2579" s="7" customFormat="1" ht="15"/>
    <row r="2580" s="7" customFormat="1" ht="15"/>
    <row r="2581" s="7" customFormat="1" ht="15"/>
    <row r="2582" s="7" customFormat="1" ht="15"/>
    <row r="2583" s="7" customFormat="1" ht="15"/>
    <row r="2584" s="7" customFormat="1" ht="15"/>
    <row r="2585" s="7" customFormat="1" ht="15"/>
    <row r="2586" s="7" customFormat="1" ht="15"/>
    <row r="2587" s="7" customFormat="1" ht="15"/>
    <row r="2588" s="7" customFormat="1" ht="15"/>
    <row r="2589" s="7" customFormat="1" ht="15"/>
    <row r="2590" s="7" customFormat="1" ht="15"/>
    <row r="2591" s="7" customFormat="1" ht="15"/>
    <row r="2592" s="7" customFormat="1" ht="15"/>
    <row r="2593" s="7" customFormat="1" ht="15"/>
    <row r="2594" s="7" customFormat="1" ht="15"/>
    <row r="2595" s="7" customFormat="1" ht="15"/>
    <row r="2596" s="7" customFormat="1" ht="15"/>
    <row r="2597" s="7" customFormat="1" ht="15"/>
    <row r="2598" s="7" customFormat="1" ht="15"/>
    <row r="2599" s="7" customFormat="1" ht="15"/>
    <row r="2600" s="7" customFormat="1" ht="15"/>
    <row r="2601" s="7" customFormat="1" ht="15"/>
    <row r="2602" s="7" customFormat="1" ht="15"/>
    <row r="2603" s="7" customFormat="1" ht="15"/>
    <row r="2604" s="7" customFormat="1" ht="15"/>
    <row r="2605" s="7" customFormat="1" ht="15"/>
    <row r="2606" s="7" customFormat="1" ht="15"/>
    <row r="2607" s="7" customFormat="1" ht="15"/>
    <row r="2608" s="7" customFormat="1" ht="15"/>
    <row r="2609" s="7" customFormat="1" ht="15"/>
    <row r="2610" s="7" customFormat="1" ht="15"/>
    <row r="2611" s="7" customFormat="1" ht="15"/>
    <row r="2612" s="7" customFormat="1" ht="15"/>
    <row r="2613" s="7" customFormat="1" ht="15"/>
    <row r="2614" s="7" customFormat="1" ht="15"/>
    <row r="2615" s="7" customFormat="1" ht="15"/>
    <row r="2616" s="7" customFormat="1" ht="15"/>
    <row r="2617" s="7" customFormat="1" ht="15"/>
    <row r="2618" s="7" customFormat="1" ht="15"/>
    <row r="2619" s="7" customFormat="1" ht="15"/>
    <row r="2620" s="7" customFormat="1" ht="15"/>
    <row r="2621" s="7" customFormat="1" ht="15"/>
    <row r="2622" s="7" customFormat="1" ht="15"/>
    <row r="2623" s="7" customFormat="1" ht="15"/>
    <row r="2624" s="7" customFormat="1" ht="15"/>
    <row r="2625" s="7" customFormat="1" ht="15"/>
    <row r="2626" s="7" customFormat="1" ht="15"/>
    <row r="2627" s="7" customFormat="1" ht="15"/>
    <row r="2628" s="7" customFormat="1" ht="15"/>
    <row r="2629" s="7" customFormat="1" ht="15"/>
    <row r="2630" s="7" customFormat="1" ht="15"/>
    <row r="2631" s="7" customFormat="1" ht="15"/>
    <row r="2632" s="7" customFormat="1" ht="15"/>
    <row r="2633" s="7" customFormat="1" ht="15"/>
    <row r="2634" s="7" customFormat="1" ht="15"/>
    <row r="2635" s="7" customFormat="1" ht="15"/>
    <row r="2636" s="7" customFormat="1" ht="15"/>
    <row r="2637" s="7" customFormat="1" ht="15"/>
    <row r="2638" s="7" customFormat="1" ht="15"/>
    <row r="2639" s="7" customFormat="1" ht="15"/>
    <row r="2640" s="7" customFormat="1" ht="15"/>
    <row r="2641" s="7" customFormat="1" ht="15"/>
    <row r="2642" s="7" customFormat="1" ht="15"/>
    <row r="2643" s="7" customFormat="1" ht="15"/>
    <row r="2644" s="7" customFormat="1" ht="15"/>
    <row r="2645" s="7" customFormat="1" ht="15"/>
    <row r="2646" s="7" customFormat="1" ht="15"/>
    <row r="2647" s="7" customFormat="1" ht="15"/>
    <row r="2648" s="7" customFormat="1" ht="15"/>
    <row r="2649" s="7" customFormat="1" ht="15"/>
    <row r="2650" s="7" customFormat="1" ht="15"/>
    <row r="2651" s="7" customFormat="1" ht="15"/>
    <row r="2652" s="7" customFormat="1" ht="15"/>
    <row r="2653" s="7" customFormat="1" ht="15"/>
    <row r="2654" s="7" customFormat="1" ht="15"/>
    <row r="2655" s="7" customFormat="1" ht="15"/>
    <row r="2656" s="7" customFormat="1" ht="15"/>
    <row r="2657" s="7" customFormat="1" ht="15"/>
    <row r="2658" s="7" customFormat="1" ht="15"/>
    <row r="2659" s="7" customFormat="1" ht="15"/>
    <row r="2660" s="7" customFormat="1" ht="15"/>
    <row r="2661" s="7" customFormat="1" ht="15"/>
    <row r="2662" s="7" customFormat="1" ht="15"/>
    <row r="2663" s="7" customFormat="1" ht="15"/>
    <row r="2664" s="7" customFormat="1" ht="15"/>
    <row r="2665" s="7" customFormat="1" ht="15"/>
    <row r="2666" s="7" customFormat="1" ht="15"/>
    <row r="2667" s="7" customFormat="1" ht="15"/>
    <row r="2668" s="7" customFormat="1" ht="15"/>
    <row r="2669" s="7" customFormat="1" ht="15"/>
    <row r="2670" s="7" customFormat="1" ht="15"/>
    <row r="2671" s="7" customFormat="1" ht="15"/>
    <row r="2672" s="7" customFormat="1" ht="15"/>
    <row r="2673" s="7" customFormat="1" ht="15"/>
    <row r="2674" s="7" customFormat="1" ht="15"/>
    <row r="2675" s="7" customFormat="1" ht="15"/>
    <row r="2676" s="7" customFormat="1" ht="15"/>
    <row r="2677" s="7" customFormat="1" ht="15"/>
    <row r="2678" s="7" customFormat="1" ht="15"/>
    <row r="2679" s="7" customFormat="1" ht="15"/>
    <row r="2680" s="7" customFormat="1" ht="15"/>
    <row r="2681" s="7" customFormat="1" ht="15"/>
    <row r="2682" s="7" customFormat="1" ht="15"/>
    <row r="2683" s="7" customFormat="1" ht="15"/>
    <row r="2684" s="7" customFormat="1" ht="15"/>
    <row r="2685" s="7" customFormat="1" ht="15"/>
    <row r="2686" s="7" customFormat="1" ht="15"/>
    <row r="2687" s="7" customFormat="1" ht="15"/>
    <row r="2688" s="7" customFormat="1" ht="15"/>
    <row r="2689" s="7" customFormat="1" ht="15"/>
    <row r="2690" s="7" customFormat="1" ht="15"/>
    <row r="2691" s="7" customFormat="1" ht="15"/>
    <row r="2692" s="7" customFormat="1" ht="15"/>
    <row r="2693" s="7" customFormat="1" ht="15"/>
    <row r="2694" s="7" customFormat="1" ht="15"/>
    <row r="2695" s="7" customFormat="1" ht="15"/>
    <row r="2696" s="7" customFormat="1" ht="15"/>
    <row r="2697" s="7" customFormat="1" ht="15"/>
    <row r="2698" s="7" customFormat="1" ht="15"/>
    <row r="2699" s="7" customFormat="1" ht="15"/>
    <row r="2700" s="7" customFormat="1" ht="15"/>
    <row r="2701" s="7" customFormat="1" ht="15"/>
    <row r="2702" s="7" customFormat="1" ht="15"/>
    <row r="2703" s="7" customFormat="1" ht="15"/>
    <row r="2704" s="7" customFormat="1" ht="15"/>
    <row r="2705" s="7" customFormat="1" ht="15"/>
    <row r="2706" s="7" customFormat="1" ht="15"/>
    <row r="2707" s="7" customFormat="1" ht="15"/>
    <row r="2708" s="7" customFormat="1" ht="15"/>
    <row r="2709" s="7" customFormat="1" ht="15"/>
    <row r="2710" s="7" customFormat="1" ht="15"/>
    <row r="2711" s="7" customFormat="1" ht="15"/>
    <row r="2712" s="7" customFormat="1" ht="15"/>
    <row r="2713" s="7" customFormat="1" ht="15"/>
    <row r="2714" s="7" customFormat="1" ht="15"/>
    <row r="2715" s="7" customFormat="1" ht="15"/>
    <row r="2716" s="7" customFormat="1" ht="15"/>
    <row r="2717" s="7" customFormat="1" ht="15"/>
    <row r="2718" s="7" customFormat="1" ht="15"/>
    <row r="2719" s="7" customFormat="1" ht="15"/>
    <row r="2720" s="7" customFormat="1" ht="15"/>
    <row r="2721" s="7" customFormat="1" ht="15"/>
    <row r="2722" s="7" customFormat="1" ht="15"/>
    <row r="2723" s="7" customFormat="1" ht="15"/>
    <row r="2724" s="7" customFormat="1" ht="15"/>
    <row r="2725" s="7" customFormat="1" ht="15"/>
    <row r="2726" s="7" customFormat="1" ht="15"/>
    <row r="2727" s="7" customFormat="1" ht="15"/>
    <row r="2728" s="7" customFormat="1" ht="15"/>
    <row r="2729" s="7" customFormat="1" ht="15"/>
    <row r="2730" s="7" customFormat="1" ht="15"/>
    <row r="2731" s="7" customFormat="1" ht="15"/>
    <row r="2732" s="7" customFormat="1" ht="15"/>
    <row r="2733" s="7" customFormat="1" ht="15"/>
    <row r="2734" s="7" customFormat="1" ht="15"/>
    <row r="2735" s="7" customFormat="1" ht="15"/>
    <row r="2736" s="7" customFormat="1" ht="15"/>
    <row r="2737" s="7" customFormat="1" ht="15"/>
    <row r="2738" s="7" customFormat="1" ht="15"/>
    <row r="2739" s="7" customFormat="1" ht="15"/>
    <row r="2740" s="7" customFormat="1" ht="15"/>
    <row r="2741" s="7" customFormat="1" ht="15"/>
    <row r="2742" s="7" customFormat="1" ht="15"/>
    <row r="2743" s="7" customFormat="1" ht="15"/>
    <row r="2744" s="7" customFormat="1" ht="15"/>
    <row r="2745" s="7" customFormat="1" ht="15"/>
    <row r="2746" s="7" customFormat="1" ht="15"/>
    <row r="2747" s="7" customFormat="1" ht="15"/>
    <row r="2748" s="7" customFormat="1" ht="15"/>
    <row r="2749" s="7" customFormat="1" ht="15"/>
    <row r="2750" s="7" customFormat="1" ht="15"/>
    <row r="2751" s="7" customFormat="1" ht="15"/>
    <row r="2752" s="7" customFormat="1" ht="15"/>
    <row r="2753" s="7" customFormat="1" ht="15"/>
    <row r="2754" s="7" customFormat="1" ht="15"/>
    <row r="2755" s="7" customFormat="1" ht="15"/>
    <row r="2756" s="7" customFormat="1" ht="15"/>
    <row r="2757" s="7" customFormat="1" ht="15"/>
    <row r="2758" s="7" customFormat="1" ht="15"/>
    <row r="2759" s="7" customFormat="1" ht="15"/>
    <row r="2760" s="7" customFormat="1" ht="15"/>
    <row r="2761" s="7" customFormat="1" ht="15"/>
    <row r="2762" s="7" customFormat="1" ht="15"/>
    <row r="2763" s="7" customFormat="1" ht="15"/>
    <row r="2764" s="7" customFormat="1" ht="15"/>
    <row r="2765" s="7" customFormat="1" ht="15"/>
    <row r="2766" s="7" customFormat="1" ht="15"/>
    <row r="2767" s="7" customFormat="1" ht="15"/>
    <row r="2768" s="7" customFormat="1" ht="15"/>
    <row r="2769" s="7" customFormat="1" ht="15"/>
    <row r="2770" s="7" customFormat="1" ht="15"/>
    <row r="2771" s="7" customFormat="1" ht="15"/>
    <row r="2772" s="7" customFormat="1" ht="15"/>
    <row r="2773" s="7" customFormat="1" ht="15"/>
    <row r="2774" s="7" customFormat="1" ht="15"/>
    <row r="2775" s="7" customFormat="1" ht="15"/>
    <row r="2776" s="7" customFormat="1" ht="15"/>
    <row r="2777" s="7" customFormat="1" ht="15"/>
    <row r="2778" s="7" customFormat="1" ht="15"/>
    <row r="2779" s="7" customFormat="1" ht="15"/>
    <row r="2780" s="7" customFormat="1" ht="15"/>
    <row r="2781" s="7" customFormat="1" ht="15"/>
    <row r="2782" s="7" customFormat="1" ht="15"/>
    <row r="2783" s="7" customFormat="1" ht="15"/>
    <row r="2784" s="7" customFormat="1" ht="15"/>
    <row r="2785" s="7" customFormat="1" ht="15"/>
    <row r="2786" s="7" customFormat="1" ht="15"/>
    <row r="2787" s="7" customFormat="1" ht="15"/>
    <row r="2788" s="7" customFormat="1" ht="15"/>
    <row r="2789" s="7" customFormat="1" ht="15"/>
    <row r="2790" s="7" customFormat="1" ht="15"/>
    <row r="2791" s="7" customFormat="1" ht="15"/>
    <row r="2792" s="7" customFormat="1" ht="15"/>
    <row r="2793" s="7" customFormat="1" ht="15"/>
    <row r="2794" s="7" customFormat="1" ht="15"/>
    <row r="2795" s="7" customFormat="1" ht="15"/>
    <row r="2796" s="7" customFormat="1" ht="15"/>
    <row r="2797" s="7" customFormat="1" ht="15"/>
    <row r="2798" s="7" customFormat="1" ht="15"/>
    <row r="2799" s="7" customFormat="1" ht="15"/>
    <row r="2800" s="7" customFormat="1" ht="15"/>
    <row r="2801" s="7" customFormat="1" ht="15"/>
    <row r="2802" s="7" customFormat="1" ht="15"/>
    <row r="2803" s="7" customFormat="1" ht="15"/>
    <row r="2804" s="7" customFormat="1" ht="15"/>
    <row r="2805" s="7" customFormat="1" ht="15"/>
    <row r="2806" s="7" customFormat="1" ht="15"/>
    <row r="2807" s="7" customFormat="1" ht="15"/>
    <row r="2808" s="7" customFormat="1" ht="15"/>
    <row r="2809" s="7" customFormat="1" ht="15"/>
    <row r="2810" s="7" customFormat="1" ht="15"/>
    <row r="2811" s="7" customFormat="1" ht="15"/>
    <row r="2812" s="7" customFormat="1" ht="15"/>
    <row r="2813" s="7" customFormat="1" ht="15"/>
    <row r="2814" s="7" customFormat="1" ht="15"/>
    <row r="2815" s="7" customFormat="1" ht="15"/>
    <row r="2816" s="7" customFormat="1" ht="15"/>
    <row r="2817" s="7" customFormat="1" ht="15"/>
    <row r="2818" s="7" customFormat="1" ht="15"/>
    <row r="2819" s="7" customFormat="1" ht="15"/>
    <row r="2820" s="7" customFormat="1" ht="15"/>
    <row r="2821" s="7" customFormat="1" ht="15"/>
    <row r="2822" s="7" customFormat="1" ht="15"/>
    <row r="2823" s="7" customFormat="1" ht="15"/>
    <row r="2824" s="7" customFormat="1" ht="15"/>
    <row r="2825" s="7" customFormat="1" ht="15"/>
    <row r="2826" s="7" customFormat="1" ht="15"/>
    <row r="2827" s="7" customFormat="1" ht="15"/>
    <row r="2828" s="7" customFormat="1" ht="15"/>
    <row r="2829" s="7" customFormat="1" ht="15"/>
    <row r="2830" s="7" customFormat="1" ht="15"/>
    <row r="2831" s="7" customFormat="1" ht="15"/>
    <row r="2832" s="7" customFormat="1" ht="15"/>
    <row r="2833" s="7" customFormat="1" ht="15"/>
    <row r="2834" s="7" customFormat="1" ht="15"/>
    <row r="2835" s="7" customFormat="1" ht="15"/>
    <row r="2836" s="7" customFormat="1" ht="15"/>
    <row r="2837" s="7" customFormat="1" ht="15"/>
    <row r="2838" s="7" customFormat="1" ht="15"/>
    <row r="2839" s="7" customFormat="1" ht="15"/>
    <row r="2840" s="7" customFormat="1" ht="15"/>
    <row r="2841" s="7" customFormat="1" ht="15"/>
    <row r="2842" s="7" customFormat="1" ht="15"/>
    <row r="2843" s="7" customFormat="1" ht="15"/>
    <row r="2844" s="7" customFormat="1" ht="15"/>
    <row r="2845" s="7" customFormat="1" ht="15"/>
    <row r="2846" s="7" customFormat="1" ht="15"/>
    <row r="2847" s="7" customFormat="1" ht="15"/>
    <row r="2848" s="7" customFormat="1" ht="15"/>
    <row r="2849" s="7" customFormat="1" ht="15"/>
    <row r="2850" s="7" customFormat="1" ht="15"/>
    <row r="2851" s="7" customFormat="1" ht="15"/>
    <row r="2852" s="7" customFormat="1" ht="15"/>
    <row r="2853" s="7" customFormat="1" ht="15"/>
    <row r="2854" s="7" customFormat="1" ht="15"/>
    <row r="2855" s="7" customFormat="1" ht="15"/>
    <row r="2856" s="7" customFormat="1" ht="15"/>
    <row r="2857" s="7" customFormat="1" ht="15"/>
    <row r="2858" s="7" customFormat="1" ht="15"/>
    <row r="2859" s="7" customFormat="1" ht="15"/>
    <row r="2860" s="7" customFormat="1" ht="15"/>
    <row r="2861" s="7" customFormat="1" ht="15"/>
    <row r="2862" s="7" customFormat="1" ht="15"/>
    <row r="2863" s="7" customFormat="1" ht="15"/>
    <row r="2864" s="7" customFormat="1" ht="15"/>
    <row r="2865" s="7" customFormat="1" ht="15"/>
    <row r="2866" s="7" customFormat="1" ht="15"/>
    <row r="2867" s="7" customFormat="1" ht="15"/>
    <row r="2868" s="7" customFormat="1" ht="15"/>
    <row r="2869" s="7" customFormat="1" ht="15"/>
    <row r="2870" s="7" customFormat="1" ht="15"/>
    <row r="2871" s="7" customFormat="1" ht="15"/>
    <row r="2872" s="7" customFormat="1" ht="15"/>
    <row r="2873" s="7" customFormat="1" ht="15"/>
    <row r="2874" s="7" customFormat="1" ht="15"/>
    <row r="2875" s="7" customFormat="1" ht="15"/>
    <row r="2876" s="7" customFormat="1" ht="15"/>
    <row r="2877" s="7" customFormat="1" ht="15"/>
    <row r="2878" s="7" customFormat="1" ht="15"/>
    <row r="2879" s="7" customFormat="1" ht="15"/>
    <row r="2880" s="7" customFormat="1" ht="15"/>
    <row r="2881" s="7" customFormat="1" ht="15"/>
    <row r="2882" s="7" customFormat="1" ht="15"/>
    <row r="2883" s="7" customFormat="1" ht="15"/>
    <row r="2884" s="7" customFormat="1" ht="15"/>
    <row r="2885" s="7" customFormat="1" ht="15"/>
    <row r="2886" s="7" customFormat="1" ht="15"/>
    <row r="2887" s="7" customFormat="1" ht="15"/>
    <row r="2888" s="7" customFormat="1" ht="15"/>
    <row r="2889" s="7" customFormat="1" ht="15"/>
    <row r="2890" s="7" customFormat="1" ht="15"/>
    <row r="2891" s="7" customFormat="1" ht="15"/>
    <row r="2892" s="7" customFormat="1" ht="15"/>
    <row r="2893" s="7" customFormat="1" ht="15"/>
    <row r="2894" s="7" customFormat="1" ht="15"/>
    <row r="2895" s="7" customFormat="1" ht="15"/>
    <row r="2896" s="7" customFormat="1" ht="15"/>
    <row r="2897" s="7" customFormat="1" ht="15"/>
    <row r="2898" s="7" customFormat="1" ht="15"/>
    <row r="2899" s="7" customFormat="1" ht="15"/>
    <row r="2900" s="7" customFormat="1" ht="15"/>
    <row r="2901" s="7" customFormat="1" ht="15"/>
    <row r="2902" s="7" customFormat="1" ht="15"/>
    <row r="2903" s="7" customFormat="1" ht="15"/>
    <row r="2904" s="7" customFormat="1" ht="15"/>
    <row r="2905" s="7" customFormat="1" ht="15"/>
    <row r="2906" s="7" customFormat="1" ht="15"/>
    <row r="2907" s="7" customFormat="1" ht="15"/>
    <row r="2908" s="7" customFormat="1" ht="15"/>
    <row r="2909" s="7" customFormat="1" ht="15"/>
    <row r="2910" s="7" customFormat="1" ht="15"/>
    <row r="2911" s="7" customFormat="1" ht="15"/>
    <row r="2912" s="7" customFormat="1" ht="15"/>
    <row r="2913" s="7" customFormat="1" ht="15"/>
    <row r="2914" s="7" customFormat="1" ht="15"/>
    <row r="2915" s="7" customFormat="1" ht="15"/>
    <row r="2916" s="7" customFormat="1" ht="15"/>
    <row r="2917" s="7" customFormat="1" ht="15"/>
    <row r="2918" s="7" customFormat="1" ht="15"/>
    <row r="2919" s="7" customFormat="1" ht="15"/>
    <row r="2920" s="7" customFormat="1" ht="15"/>
    <row r="2921" s="7" customFormat="1" ht="15"/>
    <row r="2922" s="7" customFormat="1" ht="15"/>
    <row r="2923" s="7" customFormat="1" ht="15"/>
    <row r="2924" s="7" customFormat="1" ht="15"/>
    <row r="2925" s="7" customFormat="1" ht="15"/>
    <row r="2926" s="7" customFormat="1" ht="15"/>
    <row r="2927" s="7" customFormat="1" ht="15"/>
    <row r="2928" s="7" customFormat="1" ht="15"/>
    <row r="2929" s="7" customFormat="1" ht="15"/>
    <row r="2930" s="7" customFormat="1" ht="15"/>
    <row r="2931" s="7" customFormat="1" ht="15"/>
    <row r="2932" s="7" customFormat="1" ht="15"/>
    <row r="2933" s="7" customFormat="1" ht="15"/>
    <row r="2934" s="7" customFormat="1" ht="15"/>
    <row r="2935" s="7" customFormat="1" ht="15"/>
    <row r="2936" s="7" customFormat="1" ht="15"/>
    <row r="2937" s="7" customFormat="1" ht="15"/>
    <row r="2938" s="7" customFormat="1" ht="15"/>
    <row r="2939" s="7" customFormat="1" ht="15"/>
    <row r="2940" s="7" customFormat="1" ht="15"/>
    <row r="2941" s="7" customFormat="1" ht="15"/>
    <row r="2942" s="7" customFormat="1" ht="15"/>
    <row r="2943" s="7" customFormat="1" ht="15"/>
    <row r="2944" s="7" customFormat="1" ht="15"/>
    <row r="2945" s="7" customFormat="1" ht="15"/>
    <row r="2946" s="7" customFormat="1" ht="15"/>
    <row r="2947" s="7" customFormat="1" ht="15"/>
    <row r="2948" s="7" customFormat="1" ht="15"/>
    <row r="2949" s="7" customFormat="1" ht="15"/>
    <row r="2950" s="7" customFormat="1" ht="15"/>
    <row r="2951" s="7" customFormat="1" ht="15"/>
    <row r="2952" s="7" customFormat="1" ht="15"/>
    <row r="2953" s="7" customFormat="1" ht="15"/>
    <row r="2954" s="7" customFormat="1" ht="15"/>
    <row r="2955" s="7" customFormat="1" ht="15"/>
    <row r="2956" s="7" customFormat="1" ht="15"/>
    <row r="2957" s="7" customFormat="1" ht="15"/>
    <row r="2958" s="7" customFormat="1" ht="15"/>
    <row r="2959" s="7" customFormat="1" ht="15"/>
    <row r="2960" s="7" customFormat="1" ht="15"/>
    <row r="2961" s="7" customFormat="1" ht="15"/>
    <row r="2962" s="7" customFormat="1" ht="15"/>
    <row r="2963" s="7" customFormat="1" ht="15"/>
    <row r="2964" s="7" customFormat="1" ht="15"/>
    <row r="2965" s="7" customFormat="1" ht="15"/>
    <row r="2966" s="7" customFormat="1" ht="15"/>
    <row r="2967" s="7" customFormat="1" ht="15"/>
    <row r="2968" s="7" customFormat="1" ht="15"/>
    <row r="2969" s="7" customFormat="1" ht="15"/>
    <row r="2970" s="7" customFormat="1" ht="15"/>
    <row r="2971" s="7" customFormat="1" ht="15"/>
    <row r="2972" s="7" customFormat="1" ht="15"/>
    <row r="2973" s="7" customFormat="1" ht="15"/>
    <row r="2974" s="7" customFormat="1" ht="15"/>
    <row r="2975" s="7" customFormat="1" ht="15"/>
    <row r="2976" s="7" customFormat="1" ht="15"/>
    <row r="2977" s="7" customFormat="1" ht="15"/>
    <row r="2978" s="7" customFormat="1" ht="15"/>
    <row r="2979" s="7" customFormat="1" ht="15"/>
    <row r="2980" s="7" customFormat="1" ht="15"/>
    <row r="2981" s="7" customFormat="1" ht="15"/>
    <row r="2982" s="7" customFormat="1" ht="15"/>
    <row r="2983" s="7" customFormat="1" ht="15"/>
    <row r="2984" s="7" customFormat="1" ht="15"/>
    <row r="2985" s="7" customFormat="1" ht="15"/>
    <row r="2986" s="7" customFormat="1" ht="15"/>
    <row r="2987" s="7" customFormat="1" ht="15"/>
    <row r="2988" s="7" customFormat="1" ht="15"/>
    <row r="2989" s="7" customFormat="1" ht="15"/>
    <row r="2990" s="7" customFormat="1" ht="15"/>
    <row r="2991" s="7" customFormat="1" ht="15"/>
    <row r="2992" s="7" customFormat="1" ht="15"/>
    <row r="2993" s="7" customFormat="1" ht="15"/>
    <row r="2994" s="7" customFormat="1" ht="15"/>
    <row r="2995" s="7" customFormat="1" ht="15"/>
    <row r="2996" s="7" customFormat="1" ht="15"/>
    <row r="2997" s="7" customFormat="1" ht="15"/>
    <row r="2998" s="7" customFormat="1" ht="15"/>
    <row r="2999" s="7" customFormat="1" ht="15"/>
    <row r="3000" s="7" customFormat="1" ht="15"/>
    <row r="3001" s="7" customFormat="1" ht="15"/>
    <row r="3002" s="7" customFormat="1" ht="15"/>
    <row r="3003" s="7" customFormat="1" ht="15"/>
    <row r="3004" s="7" customFormat="1" ht="15"/>
    <row r="3005" s="7" customFormat="1" ht="15"/>
    <row r="3006" s="7" customFormat="1" ht="15"/>
    <row r="3007" s="7" customFormat="1" ht="15"/>
    <row r="3008" s="7" customFormat="1" ht="15"/>
    <row r="3009" s="7" customFormat="1" ht="15"/>
    <row r="3010" s="7" customFormat="1" ht="15"/>
    <row r="3011" s="7" customFormat="1" ht="15"/>
    <row r="3012" s="7" customFormat="1" ht="15"/>
    <row r="3013" s="7" customFormat="1" ht="15"/>
    <row r="3014" s="7" customFormat="1" ht="15"/>
    <row r="3015" s="7" customFormat="1" ht="15"/>
    <row r="3016" s="7" customFormat="1" ht="15"/>
    <row r="3017" s="7" customFormat="1" ht="15"/>
    <row r="3018" s="7" customFormat="1" ht="15"/>
    <row r="3019" s="7" customFormat="1" ht="15"/>
    <row r="3020" s="7" customFormat="1" ht="15"/>
    <row r="3021" s="7" customFormat="1" ht="15"/>
    <row r="3022" s="7" customFormat="1" ht="15"/>
    <row r="3023" s="7" customFormat="1" ht="15"/>
    <row r="3024" s="7" customFormat="1" ht="15"/>
    <row r="3025" s="7" customFormat="1" ht="15"/>
    <row r="3026" s="7" customFormat="1" ht="15"/>
    <row r="3027" s="7" customFormat="1" ht="15"/>
    <row r="3028" s="7" customFormat="1" ht="15"/>
    <row r="3029" s="7" customFormat="1" ht="15"/>
    <row r="3030" s="7" customFormat="1" ht="15"/>
    <row r="3031" s="7" customFormat="1" ht="15"/>
    <row r="3032" s="7" customFormat="1" ht="15"/>
    <row r="3033" s="7" customFormat="1" ht="15"/>
    <row r="3034" s="7" customFormat="1" ht="15"/>
    <row r="3035" s="7" customFormat="1" ht="15"/>
    <row r="3036" s="7" customFormat="1" ht="15"/>
    <row r="3037" s="7" customFormat="1" ht="15"/>
    <row r="3038" s="7" customFormat="1" ht="15"/>
    <row r="3039" s="7" customFormat="1" ht="15"/>
    <row r="3040" s="7" customFormat="1" ht="15"/>
    <row r="3041" s="7" customFormat="1" ht="15"/>
    <row r="3042" s="7" customFormat="1" ht="15"/>
    <row r="3043" s="7" customFormat="1" ht="15"/>
    <row r="3044" s="7" customFormat="1" ht="15"/>
    <row r="3045" s="7" customFormat="1" ht="15"/>
    <row r="3046" s="7" customFormat="1" ht="15"/>
    <row r="3047" s="7" customFormat="1" ht="15"/>
    <row r="3048" s="7" customFormat="1" ht="15"/>
    <row r="3049" s="7" customFormat="1" ht="15"/>
    <row r="3050" s="7" customFormat="1" ht="15"/>
    <row r="3051" s="7" customFormat="1" ht="15"/>
    <row r="3052" s="7" customFormat="1" ht="15"/>
    <row r="3053" s="7" customFormat="1" ht="15"/>
    <row r="3054" s="7" customFormat="1" ht="15"/>
    <row r="3055" s="7" customFormat="1" ht="15"/>
    <row r="3056" s="7" customFormat="1" ht="15"/>
    <row r="3057" s="7" customFormat="1" ht="15"/>
    <row r="3058" s="7" customFormat="1" ht="15"/>
    <row r="3059" s="7" customFormat="1" ht="15"/>
    <row r="3060" s="7" customFormat="1" ht="15"/>
    <row r="3061" s="7" customFormat="1" ht="15"/>
    <row r="3062" s="7" customFormat="1" ht="15"/>
    <row r="3063" s="7" customFormat="1" ht="15"/>
    <row r="3064" s="7" customFormat="1" ht="15"/>
    <row r="3065" s="7" customFormat="1" ht="15"/>
    <row r="3066" s="7" customFormat="1" ht="15"/>
    <row r="3067" s="7" customFormat="1" ht="15"/>
    <row r="3068" s="7" customFormat="1" ht="15"/>
    <row r="3069" s="7" customFormat="1" ht="15"/>
    <row r="3070" s="7" customFormat="1" ht="15"/>
    <row r="3071" s="7" customFormat="1" ht="15"/>
    <row r="3072" s="7" customFormat="1" ht="15"/>
    <row r="3073" s="7" customFormat="1" ht="15"/>
    <row r="3074" s="7" customFormat="1" ht="15"/>
    <row r="3075" s="7" customFormat="1" ht="15"/>
    <row r="3076" s="7" customFormat="1" ht="15"/>
    <row r="3077" s="7" customFormat="1" ht="15"/>
    <row r="3078" s="7" customFormat="1" ht="15"/>
    <row r="3079" s="7" customFormat="1" ht="15"/>
    <row r="3080" s="7" customFormat="1" ht="15"/>
    <row r="3081" s="7" customFormat="1" ht="15"/>
    <row r="3082" s="7" customFormat="1" ht="15"/>
    <row r="3083" s="7" customFormat="1" ht="15"/>
    <row r="3084" s="7" customFormat="1" ht="15"/>
    <row r="3085" s="7" customFormat="1" ht="15"/>
    <row r="3086" s="7" customFormat="1" ht="15"/>
    <row r="3087" s="7" customFormat="1" ht="15"/>
    <row r="3088" s="7" customFormat="1" ht="15"/>
    <row r="3089" s="7" customFormat="1" ht="15"/>
    <row r="3090" s="7" customFormat="1" ht="15"/>
    <row r="3091" s="7" customFormat="1" ht="15"/>
    <row r="3092" s="7" customFormat="1" ht="15"/>
    <row r="3093" s="7" customFormat="1" ht="15"/>
    <row r="3094" s="7" customFormat="1" ht="15"/>
    <row r="3095" s="7" customFormat="1" ht="15"/>
    <row r="3096" s="7" customFormat="1" ht="15"/>
    <row r="3097" s="7" customFormat="1" ht="15"/>
    <row r="3098" s="7" customFormat="1" ht="15"/>
    <row r="3099" s="7" customFormat="1" ht="15"/>
    <row r="3100" s="7" customFormat="1" ht="15"/>
    <row r="3101" s="7" customFormat="1" ht="15"/>
    <row r="3102" s="7" customFormat="1" ht="15"/>
    <row r="3103" s="7" customFormat="1" ht="15"/>
    <row r="3104" s="7" customFormat="1" ht="15"/>
    <row r="3105" s="7" customFormat="1" ht="15"/>
    <row r="3106" s="7" customFormat="1" ht="15"/>
    <row r="3107" s="7" customFormat="1" ht="15"/>
    <row r="3108" s="7" customFormat="1" ht="15"/>
    <row r="3109" s="7" customFormat="1" ht="15"/>
    <row r="3110" s="7" customFormat="1" ht="15"/>
    <row r="3111" s="7" customFormat="1" ht="15"/>
    <row r="3112" s="7" customFormat="1" ht="15"/>
    <row r="3113" s="7" customFormat="1" ht="15"/>
    <row r="3114" s="7" customFormat="1" ht="15"/>
    <row r="3115" s="7" customFormat="1" ht="15"/>
    <row r="3116" s="7" customFormat="1" ht="15"/>
    <row r="3117" s="7" customFormat="1" ht="15"/>
    <row r="3118" s="7" customFormat="1" ht="15"/>
    <row r="3119" s="7" customFormat="1" ht="15"/>
    <row r="3120" s="7" customFormat="1" ht="15"/>
    <row r="3121" s="7" customFormat="1" ht="15"/>
    <row r="3122" s="7" customFormat="1" ht="15"/>
    <row r="3123" s="7" customFormat="1" ht="15"/>
    <row r="3124" s="7" customFormat="1" ht="15"/>
    <row r="3125" s="7" customFormat="1" ht="15"/>
    <row r="3126" s="7" customFormat="1" ht="15"/>
    <row r="3127" s="7" customFormat="1" ht="15"/>
    <row r="3128" s="7" customFormat="1" ht="15"/>
    <row r="3129" s="7" customFormat="1" ht="15"/>
    <row r="3130" s="7" customFormat="1" ht="15"/>
    <row r="3131" s="7" customFormat="1" ht="15"/>
    <row r="3132" s="7" customFormat="1" ht="15"/>
    <row r="3133" s="7" customFormat="1" ht="15"/>
    <row r="3134" s="7" customFormat="1" ht="15"/>
    <row r="3135" s="7" customFormat="1" ht="15"/>
    <row r="3136" s="7" customFormat="1" ht="15"/>
    <row r="3137" s="7" customFormat="1" ht="15"/>
    <row r="3138" s="7" customFormat="1" ht="15"/>
    <row r="3139" s="7" customFormat="1" ht="15"/>
    <row r="3140" s="7" customFormat="1" ht="15"/>
    <row r="3141" s="7" customFormat="1" ht="15"/>
    <row r="3142" s="7" customFormat="1" ht="15"/>
    <row r="3143" s="7" customFormat="1" ht="15"/>
    <row r="3144" s="7" customFormat="1" ht="15"/>
    <row r="3145" s="7" customFormat="1" ht="15"/>
    <row r="3146" s="7" customFormat="1" ht="15"/>
    <row r="3147" s="7" customFormat="1" ht="15"/>
    <row r="3148" s="7" customFormat="1" ht="15"/>
    <row r="3149" s="7" customFormat="1" ht="15"/>
    <row r="3150" s="7" customFormat="1" ht="15"/>
    <row r="3151" s="7" customFormat="1" ht="15"/>
    <row r="3152" s="7" customFormat="1" ht="15"/>
    <row r="3153" s="7" customFormat="1" ht="15"/>
    <row r="3154" s="7" customFormat="1" ht="15"/>
    <row r="3155" s="7" customFormat="1" ht="15"/>
    <row r="3156" s="7" customFormat="1" ht="15"/>
    <row r="3157" s="7" customFormat="1" ht="15"/>
    <row r="3158" s="7" customFormat="1" ht="15"/>
    <row r="3159" s="7" customFormat="1" ht="15"/>
    <row r="3160" s="7" customFormat="1" ht="15"/>
    <row r="3161" s="7" customFormat="1" ht="15"/>
    <row r="3162" s="7" customFormat="1" ht="15"/>
    <row r="3163" s="7" customFormat="1" ht="15"/>
    <row r="3164" s="7" customFormat="1" ht="15"/>
    <row r="3165" s="7" customFormat="1" ht="15"/>
    <row r="3166" s="7" customFormat="1" ht="15"/>
    <row r="3167" s="7" customFormat="1" ht="15"/>
    <row r="3168" s="7" customFormat="1" ht="15"/>
    <row r="3169" s="7" customFormat="1" ht="15"/>
    <row r="3170" s="7" customFormat="1" ht="15"/>
    <row r="3171" s="7" customFormat="1" ht="15"/>
    <row r="3172" s="7" customFormat="1" ht="15"/>
    <row r="3173" s="7" customFormat="1" ht="15"/>
    <row r="3174" s="7" customFormat="1" ht="15"/>
    <row r="3175" s="7" customFormat="1" ht="15"/>
    <row r="3176" s="7" customFormat="1" ht="15"/>
    <row r="3177" s="7" customFormat="1" ht="15"/>
    <row r="3178" s="7" customFormat="1" ht="15"/>
    <row r="3179" s="7" customFormat="1" ht="15"/>
    <row r="3180" s="7" customFormat="1" ht="15"/>
    <row r="3181" s="7" customFormat="1" ht="15"/>
    <row r="3182" s="7" customFormat="1" ht="15"/>
    <row r="3183" s="7" customFormat="1" ht="15"/>
    <row r="3184" s="7" customFormat="1" ht="15"/>
    <row r="3185" s="7" customFormat="1" ht="15"/>
    <row r="3186" s="7" customFormat="1" ht="15"/>
    <row r="3187" s="7" customFormat="1" ht="15"/>
    <row r="3188" s="7" customFormat="1" ht="15"/>
    <row r="3189" s="7" customFormat="1" ht="15"/>
    <row r="3190" s="7" customFormat="1" ht="15"/>
    <row r="3191" s="7" customFormat="1" ht="15"/>
    <row r="3192" s="7" customFormat="1" ht="15"/>
    <row r="3193" s="7" customFormat="1" ht="15"/>
    <row r="3194" s="7" customFormat="1" ht="15"/>
    <row r="3195" s="7" customFormat="1" ht="15"/>
    <row r="3196" s="7" customFormat="1" ht="15"/>
    <row r="3197" s="7" customFormat="1" ht="15"/>
    <row r="3198" s="7" customFormat="1" ht="15"/>
    <row r="3199" s="7" customFormat="1" ht="15"/>
    <row r="3200" s="7" customFormat="1" ht="15"/>
    <row r="3201" s="7" customFormat="1" ht="15"/>
    <row r="3202" s="7" customFormat="1" ht="15"/>
    <row r="3203" s="7" customFormat="1" ht="15"/>
    <row r="3204" s="7" customFormat="1" ht="15"/>
    <row r="3205" s="7" customFormat="1" ht="15"/>
    <row r="3206" s="7" customFormat="1" ht="15"/>
    <row r="3207" s="7" customFormat="1" ht="15"/>
    <row r="3208" s="7" customFormat="1" ht="15"/>
    <row r="3209" s="7" customFormat="1" ht="15"/>
    <row r="3210" s="7" customFormat="1" ht="15"/>
    <row r="3211" s="7" customFormat="1" ht="15"/>
    <row r="3212" s="7" customFormat="1" ht="15"/>
    <row r="3213" s="7" customFormat="1" ht="15"/>
    <row r="3214" s="7" customFormat="1" ht="15"/>
    <row r="3215" s="7" customFormat="1" ht="15"/>
    <row r="3216" s="7" customFormat="1" ht="15"/>
    <row r="3217" s="7" customFormat="1" ht="15"/>
    <row r="3218" s="7" customFormat="1" ht="15"/>
    <row r="3219" s="7" customFormat="1" ht="15"/>
    <row r="3220" s="7" customFormat="1" ht="15"/>
    <row r="3221" s="7" customFormat="1" ht="15"/>
    <row r="3222" s="7" customFormat="1" ht="15"/>
    <row r="3223" s="7" customFormat="1" ht="15"/>
    <row r="3224" s="7" customFormat="1" ht="15"/>
    <row r="3225" s="7" customFormat="1" ht="15"/>
    <row r="3226" s="7" customFormat="1" ht="15"/>
    <row r="3227" s="7" customFormat="1" ht="15"/>
    <row r="3228" s="7" customFormat="1" ht="15"/>
    <row r="3229" s="7" customFormat="1" ht="15"/>
    <row r="3230" s="7" customFormat="1" ht="15"/>
    <row r="3231" s="7" customFormat="1" ht="15"/>
    <row r="3232" s="7" customFormat="1" ht="15"/>
    <row r="3233" s="7" customFormat="1" ht="15"/>
    <row r="3234" s="7" customFormat="1" ht="15"/>
    <row r="3235" s="7" customFormat="1" ht="15"/>
    <row r="3236" s="7" customFormat="1" ht="15"/>
    <row r="3237" s="7" customFormat="1" ht="15"/>
    <row r="3238" s="7" customFormat="1" ht="15"/>
    <row r="3239" s="7" customFormat="1" ht="15"/>
    <row r="3240" s="7" customFormat="1" ht="15"/>
    <row r="3241" s="7" customFormat="1" ht="15"/>
    <row r="3242" s="7" customFormat="1" ht="15"/>
    <row r="3243" s="7" customFormat="1" ht="15"/>
    <row r="3244" s="7" customFormat="1" ht="15"/>
    <row r="3245" s="7" customFormat="1" ht="15"/>
    <row r="3246" s="7" customFormat="1" ht="15"/>
    <row r="3247" s="7" customFormat="1" ht="15"/>
    <row r="3248" s="7" customFormat="1" ht="15"/>
    <row r="3249" s="7" customFormat="1" ht="15"/>
    <row r="3250" s="7" customFormat="1" ht="15"/>
    <row r="3251" s="7" customFormat="1" ht="15"/>
    <row r="3252" s="7" customFormat="1" ht="15"/>
    <row r="3253" s="7" customFormat="1" ht="15"/>
    <row r="3254" s="7" customFormat="1" ht="15"/>
    <row r="3255" s="7" customFormat="1" ht="15"/>
    <row r="3256" s="7" customFormat="1" ht="15"/>
    <row r="3257" s="7" customFormat="1" ht="15"/>
    <row r="3258" s="7" customFormat="1" ht="15"/>
    <row r="3259" s="7" customFormat="1" ht="15"/>
    <row r="3260" s="7" customFormat="1" ht="15"/>
    <row r="3261" s="7" customFormat="1" ht="15"/>
    <row r="3262" s="7" customFormat="1" ht="15"/>
    <row r="3263" s="7" customFormat="1" ht="15"/>
    <row r="3264" s="7" customFormat="1" ht="15"/>
    <row r="3265" s="7" customFormat="1" ht="15"/>
    <row r="3266" s="7" customFormat="1" ht="15"/>
    <row r="3267" s="7" customFormat="1" ht="15"/>
    <row r="3268" s="7" customFormat="1" ht="15"/>
    <row r="3269" s="7" customFormat="1" ht="15"/>
    <row r="3270" s="7" customFormat="1" ht="15"/>
    <row r="3271" s="7" customFormat="1" ht="15"/>
    <row r="3272" s="7" customFormat="1" ht="15"/>
    <row r="3273" s="7" customFormat="1" ht="15"/>
    <row r="3274" s="7" customFormat="1" ht="15"/>
    <row r="3275" s="7" customFormat="1" ht="15"/>
    <row r="3276" s="7" customFormat="1" ht="15"/>
    <row r="3277" s="7" customFormat="1" ht="15"/>
    <row r="3278" s="7" customFormat="1" ht="15"/>
    <row r="3279" s="7" customFormat="1" ht="15"/>
    <row r="3280" s="7" customFormat="1" ht="15"/>
    <row r="3281" s="7" customFormat="1" ht="15"/>
    <row r="3282" s="7" customFormat="1" ht="15"/>
    <row r="3283" s="7" customFormat="1" ht="15"/>
    <row r="3284" s="7" customFormat="1" ht="15"/>
    <row r="3285" s="7" customFormat="1" ht="15"/>
    <row r="3286" s="7" customFormat="1" ht="15"/>
    <row r="3287" s="7" customFormat="1" ht="15"/>
    <row r="3288" s="7" customFormat="1" ht="15"/>
    <row r="3289" s="7" customFormat="1" ht="15"/>
    <row r="3290" s="7" customFormat="1" ht="15"/>
    <row r="3291" s="7" customFormat="1" ht="15"/>
    <row r="3292" s="7" customFormat="1" ht="15"/>
    <row r="3293" s="7" customFormat="1" ht="15"/>
    <row r="3294" s="7" customFormat="1" ht="15"/>
    <row r="3295" s="7" customFormat="1" ht="15"/>
    <row r="3296" s="7" customFormat="1" ht="15"/>
    <row r="3297" s="7" customFormat="1" ht="15"/>
    <row r="3298" s="7" customFormat="1" ht="15"/>
    <row r="3299" s="7" customFormat="1" ht="15"/>
    <row r="3300" s="7" customFormat="1" ht="15"/>
    <row r="3301" s="7" customFormat="1" ht="15"/>
    <row r="3302" s="7" customFormat="1" ht="15"/>
    <row r="3303" s="7" customFormat="1" ht="15"/>
    <row r="3304" s="7" customFormat="1" ht="15"/>
    <row r="3305" s="7" customFormat="1" ht="15"/>
    <row r="3306" s="7" customFormat="1" ht="15"/>
    <row r="3307" s="7" customFormat="1" ht="15"/>
    <row r="3308" s="7" customFormat="1" ht="15"/>
    <row r="3309" s="7" customFormat="1" ht="15"/>
    <row r="3310" s="7" customFormat="1" ht="15"/>
    <row r="3311" s="7" customFormat="1" ht="15"/>
    <row r="3312" s="7" customFormat="1" ht="15"/>
    <row r="3313" s="7" customFormat="1" ht="15"/>
    <row r="3314" s="7" customFormat="1" ht="15"/>
    <row r="3315" s="7" customFormat="1" ht="15"/>
    <row r="3316" s="7" customFormat="1" ht="15"/>
    <row r="3317" s="7" customFormat="1" ht="15"/>
    <row r="3318" s="7" customFormat="1" ht="15"/>
    <row r="3319" s="7" customFormat="1" ht="15"/>
    <row r="3320" s="7" customFormat="1" ht="15"/>
    <row r="3321" s="7" customFormat="1" ht="15"/>
    <row r="3322" s="7" customFormat="1" ht="15"/>
    <row r="3323" s="7" customFormat="1" ht="15"/>
    <row r="3324" s="7" customFormat="1" ht="15"/>
    <row r="3325" s="7" customFormat="1" ht="15"/>
    <row r="3326" s="7" customFormat="1" ht="15"/>
    <row r="3327" s="7" customFormat="1" ht="15"/>
    <row r="3328" s="7" customFormat="1" ht="15"/>
    <row r="3329" s="7" customFormat="1" ht="15"/>
    <row r="3330" s="7" customFormat="1" ht="15"/>
    <row r="3331" s="7" customFormat="1" ht="15"/>
    <row r="3332" s="7" customFormat="1" ht="15"/>
    <row r="3333" s="7" customFormat="1" ht="15"/>
    <row r="3334" s="7" customFormat="1" ht="15"/>
    <row r="3335" s="7" customFormat="1" ht="15"/>
    <row r="3336" s="7" customFormat="1" ht="15"/>
    <row r="3337" s="7" customFormat="1" ht="15"/>
    <row r="3338" s="7" customFormat="1" ht="15"/>
    <row r="3339" s="7" customFormat="1" ht="15"/>
    <row r="3340" s="7" customFormat="1" ht="15"/>
    <row r="3341" s="7" customFormat="1" ht="15"/>
    <row r="3342" s="7" customFormat="1" ht="15"/>
    <row r="3343" s="7" customFormat="1" ht="15"/>
    <row r="3344" s="7" customFormat="1" ht="15"/>
    <row r="3345" s="7" customFormat="1" ht="15"/>
    <row r="3346" s="7" customFormat="1" ht="15"/>
    <row r="3347" s="7" customFormat="1" ht="15"/>
    <row r="3348" s="7" customFormat="1" ht="15"/>
    <row r="3349" s="7" customFormat="1" ht="15"/>
    <row r="3350" s="7" customFormat="1" ht="15"/>
    <row r="3351" s="7" customFormat="1" ht="15"/>
    <row r="3352" s="7" customFormat="1" ht="15"/>
    <row r="3353" s="7" customFormat="1" ht="15"/>
    <row r="3354" s="7" customFormat="1" ht="15"/>
    <row r="3355" s="7" customFormat="1" ht="15"/>
    <row r="3356" s="7" customFormat="1" ht="15"/>
    <row r="3357" s="7" customFormat="1" ht="15"/>
    <row r="3358" s="7" customFormat="1" ht="15"/>
    <row r="3359" s="7" customFormat="1" ht="15"/>
    <row r="3360" s="7" customFormat="1" ht="15"/>
    <row r="3361" s="7" customFormat="1" ht="15"/>
    <row r="3362" s="7" customFormat="1" ht="15"/>
    <row r="3363" s="7" customFormat="1" ht="15"/>
    <row r="3364" s="7" customFormat="1" ht="15"/>
    <row r="3365" s="7" customFormat="1" ht="15"/>
    <row r="3366" s="7" customFormat="1" ht="15"/>
    <row r="3367" s="7" customFormat="1" ht="15"/>
    <row r="3368" s="7" customFormat="1" ht="15"/>
    <row r="3369" s="7" customFormat="1" ht="15"/>
    <row r="3370" s="7" customFormat="1" ht="15"/>
    <row r="3371" s="7" customFormat="1" ht="15"/>
    <row r="3372" s="7" customFormat="1" ht="15"/>
    <row r="3373" s="7" customFormat="1" ht="15"/>
    <row r="3374" s="7" customFormat="1" ht="15"/>
    <row r="3375" s="7" customFormat="1" ht="15"/>
    <row r="3376" s="7" customFormat="1" ht="15"/>
    <row r="3377" s="7" customFormat="1" ht="15"/>
    <row r="3378" s="7" customFormat="1" ht="15"/>
    <row r="3379" s="7" customFormat="1" ht="15"/>
    <row r="3380" s="7" customFormat="1" ht="15"/>
    <row r="3381" s="7" customFormat="1" ht="15"/>
    <row r="3382" s="7" customFormat="1" ht="15"/>
    <row r="3383" s="7" customFormat="1" ht="15"/>
    <row r="3384" s="7" customFormat="1" ht="15"/>
    <row r="3385" s="7" customFormat="1" ht="15"/>
    <row r="3386" s="7" customFormat="1" ht="15"/>
    <row r="3387" s="7" customFormat="1" ht="15"/>
    <row r="3388" s="7" customFormat="1" ht="15"/>
    <row r="3389" s="7" customFormat="1" ht="15"/>
    <row r="3390" s="7" customFormat="1" ht="15"/>
    <row r="3391" s="7" customFormat="1" ht="15"/>
    <row r="3392" s="7" customFormat="1" ht="15"/>
    <row r="3393" s="7" customFormat="1" ht="15"/>
    <row r="3394" s="7" customFormat="1" ht="15"/>
    <row r="3395" s="7" customFormat="1" ht="15"/>
    <row r="3396" s="7" customFormat="1" ht="15"/>
    <row r="3397" s="7" customFormat="1" ht="15"/>
    <row r="3398" s="7" customFormat="1" ht="15"/>
    <row r="3399" s="7" customFormat="1" ht="15"/>
    <row r="3400" s="7" customFormat="1" ht="15"/>
    <row r="3401" s="7" customFormat="1" ht="15"/>
    <row r="3402" s="7" customFormat="1" ht="15"/>
    <row r="3403" s="7" customFormat="1" ht="15"/>
    <row r="3404" s="7" customFormat="1" ht="15"/>
    <row r="3405" s="7" customFormat="1" ht="15"/>
    <row r="3406" s="7" customFormat="1" ht="15"/>
    <row r="3407" s="7" customFormat="1" ht="15"/>
    <row r="3408" s="7" customFormat="1" ht="15"/>
    <row r="3409" s="7" customFormat="1" ht="15"/>
    <row r="3410" s="7" customFormat="1" ht="15"/>
    <row r="3411" s="7" customFormat="1" ht="15"/>
    <row r="3412" s="7" customFormat="1" ht="15"/>
    <row r="3413" s="7" customFormat="1" ht="15"/>
    <row r="3414" s="7" customFormat="1" ht="15"/>
    <row r="3415" s="7" customFormat="1" ht="15"/>
    <row r="3416" s="7" customFormat="1" ht="15"/>
    <row r="3417" s="7" customFormat="1" ht="15"/>
    <row r="3418" s="7" customFormat="1" ht="15"/>
    <row r="3419" s="7" customFormat="1" ht="15"/>
    <row r="3420" s="7" customFormat="1" ht="15"/>
    <row r="3421" s="7" customFormat="1" ht="15"/>
    <row r="3422" s="7" customFormat="1" ht="15"/>
    <row r="3423" s="7" customFormat="1" ht="15"/>
    <row r="3424" s="7" customFormat="1" ht="15"/>
    <row r="3425" s="7" customFormat="1" ht="15"/>
    <row r="3426" s="7" customFormat="1" ht="15"/>
    <row r="3427" s="7" customFormat="1" ht="15"/>
    <row r="3428" s="7" customFormat="1" ht="15"/>
    <row r="3429" s="7" customFormat="1" ht="15"/>
    <row r="3430" s="7" customFormat="1" ht="15"/>
    <row r="3431" s="7" customFormat="1" ht="15"/>
    <row r="3432" s="7" customFormat="1" ht="15"/>
    <row r="3433" s="7" customFormat="1" ht="15"/>
    <row r="3434" s="7" customFormat="1" ht="15"/>
    <row r="3435" s="7" customFormat="1" ht="15"/>
    <row r="3436" s="7" customFormat="1" ht="15"/>
    <row r="3437" s="7" customFormat="1" ht="15"/>
    <row r="3438" s="7" customFormat="1" ht="15"/>
    <row r="3439" s="7" customFormat="1" ht="15"/>
    <row r="3440" s="7" customFormat="1" ht="15"/>
    <row r="3441" s="7" customFormat="1" ht="15"/>
    <row r="3442" s="7" customFormat="1" ht="15"/>
    <row r="3443" s="7" customFormat="1" ht="15"/>
    <row r="3444" s="7" customFormat="1" ht="15"/>
    <row r="3445" s="7" customFormat="1" ht="15"/>
    <row r="3446" s="7" customFormat="1" ht="15"/>
    <row r="3447" s="7" customFormat="1" ht="15"/>
    <row r="3448" s="7" customFormat="1" ht="15"/>
    <row r="3449" s="7" customFormat="1" ht="15"/>
    <row r="3450" s="7" customFormat="1" ht="15"/>
    <row r="3451" s="7" customFormat="1" ht="15"/>
    <row r="3452" s="7" customFormat="1" ht="15"/>
    <row r="3453" s="7" customFormat="1" ht="15"/>
    <row r="3454" s="7" customFormat="1" ht="15"/>
    <row r="3455" s="7" customFormat="1" ht="15"/>
    <row r="3456" s="7" customFormat="1" ht="15"/>
    <row r="3457" s="7" customFormat="1" ht="15"/>
    <row r="3458" s="7" customFormat="1" ht="15"/>
    <row r="3459" s="7" customFormat="1" ht="15"/>
    <row r="3460" s="7" customFormat="1" ht="15"/>
    <row r="3461" s="7" customFormat="1" ht="15"/>
    <row r="3462" s="7" customFormat="1" ht="15"/>
    <row r="3463" s="7" customFormat="1" ht="15"/>
    <row r="3464" s="7" customFormat="1" ht="15"/>
    <row r="3465" s="7" customFormat="1" ht="15"/>
    <row r="3466" s="7" customFormat="1" ht="15"/>
    <row r="3467" s="7" customFormat="1" ht="15"/>
    <row r="3468" s="7" customFormat="1" ht="15"/>
    <row r="3469" s="7" customFormat="1" ht="15"/>
    <row r="3470" s="7" customFormat="1" ht="15"/>
    <row r="3471" s="7" customFormat="1" ht="15"/>
    <row r="3472" s="7" customFormat="1" ht="15"/>
    <row r="3473" s="7" customFormat="1" ht="15"/>
    <row r="3474" s="7" customFormat="1" ht="15"/>
    <row r="3475" s="7" customFormat="1" ht="15"/>
    <row r="3476" s="7" customFormat="1" ht="15"/>
    <row r="3477" s="7" customFormat="1" ht="15"/>
    <row r="3478" s="7" customFormat="1" ht="15"/>
    <row r="3479" s="7" customFormat="1" ht="15"/>
    <row r="3480" s="7" customFormat="1" ht="15"/>
    <row r="3481" s="7" customFormat="1" ht="15"/>
    <row r="3482" s="7" customFormat="1" ht="15"/>
    <row r="3483" s="7" customFormat="1" ht="15"/>
    <row r="3484" s="7" customFormat="1" ht="15"/>
    <row r="3485" s="7" customFormat="1" ht="15"/>
    <row r="3486" s="7" customFormat="1" ht="15"/>
    <row r="3487" s="7" customFormat="1" ht="15"/>
    <row r="3488" s="7" customFormat="1" ht="15"/>
    <row r="3489" s="7" customFormat="1" ht="15"/>
    <row r="3490" s="7" customFormat="1" ht="15"/>
    <row r="3491" s="7" customFormat="1" ht="15"/>
    <row r="3492" s="7" customFormat="1" ht="15"/>
    <row r="3493" s="7" customFormat="1" ht="15"/>
    <row r="3494" s="7" customFormat="1" ht="15"/>
    <row r="3495" s="7" customFormat="1" ht="15"/>
    <row r="3496" s="7" customFormat="1" ht="15"/>
    <row r="3497" s="7" customFormat="1" ht="15"/>
    <row r="3498" s="7" customFormat="1" ht="15"/>
    <row r="3499" s="7" customFormat="1" ht="15"/>
    <row r="3500" s="7" customFormat="1" ht="15"/>
    <row r="3501" s="7" customFormat="1" ht="15"/>
    <row r="3502" s="7" customFormat="1" ht="15"/>
    <row r="3503" s="7" customFormat="1" ht="15"/>
    <row r="3504" s="7" customFormat="1" ht="15"/>
    <row r="3505" s="7" customFormat="1" ht="15"/>
    <row r="3506" s="7" customFormat="1" ht="15"/>
    <row r="3507" s="7" customFormat="1" ht="15"/>
    <row r="3508" s="7" customFormat="1" ht="15"/>
    <row r="3509" s="7" customFormat="1" ht="15"/>
    <row r="3510" s="7" customFormat="1" ht="15"/>
    <row r="3511" s="7" customFormat="1" ht="15"/>
    <row r="3512" s="7" customFormat="1" ht="15"/>
    <row r="3513" s="7" customFormat="1" ht="15"/>
    <row r="3514" s="7" customFormat="1" ht="15"/>
    <row r="3515" s="7" customFormat="1" ht="15"/>
    <row r="3516" s="7" customFormat="1" ht="15"/>
    <row r="3517" s="7" customFormat="1" ht="15"/>
    <row r="3518" s="7" customFormat="1" ht="15"/>
    <row r="3519" s="7" customFormat="1" ht="15"/>
    <row r="3520" s="7" customFormat="1" ht="15"/>
    <row r="3521" s="7" customFormat="1" ht="15"/>
    <row r="3522" s="7" customFormat="1" ht="15"/>
    <row r="3523" s="7" customFormat="1" ht="15"/>
    <row r="3524" s="7" customFormat="1" ht="15"/>
    <row r="3525" s="7" customFormat="1" ht="15"/>
    <row r="3526" s="7" customFormat="1" ht="15"/>
    <row r="3527" s="7" customFormat="1" ht="15"/>
    <row r="3528" s="7" customFormat="1" ht="15"/>
    <row r="3529" s="7" customFormat="1" ht="15"/>
    <row r="3530" s="7" customFormat="1" ht="15"/>
    <row r="3531" s="7" customFormat="1" ht="15"/>
    <row r="3532" s="7" customFormat="1" ht="15"/>
    <row r="3533" s="7" customFormat="1" ht="15"/>
    <row r="3534" s="7" customFormat="1" ht="15"/>
    <row r="3535" s="7" customFormat="1" ht="15"/>
    <row r="3536" s="7" customFormat="1" ht="15"/>
    <row r="3537" s="7" customFormat="1" ht="15"/>
    <row r="3538" s="7" customFormat="1" ht="15"/>
    <row r="3539" s="7" customFormat="1" ht="15"/>
    <row r="3540" s="7" customFormat="1" ht="15"/>
    <row r="3541" s="7" customFormat="1" ht="15"/>
    <row r="3542" s="7" customFormat="1" ht="15"/>
    <row r="3543" s="7" customFormat="1" ht="15"/>
    <row r="3544" s="7" customFormat="1" ht="15"/>
    <row r="3545" s="7" customFormat="1" ht="15"/>
    <row r="3546" s="7" customFormat="1" ht="15"/>
    <row r="3547" s="7" customFormat="1" ht="15"/>
    <row r="3548" s="7" customFormat="1" ht="15"/>
    <row r="3549" s="7" customFormat="1" ht="15"/>
    <row r="3550" s="7" customFormat="1" ht="15"/>
    <row r="3551" s="7" customFormat="1" ht="15"/>
    <row r="3552" s="7" customFormat="1" ht="15"/>
    <row r="3553" s="7" customFormat="1" ht="15"/>
    <row r="3554" s="7" customFormat="1" ht="15"/>
    <row r="3555" s="7" customFormat="1" ht="15"/>
    <row r="3556" s="7" customFormat="1" ht="15"/>
    <row r="3557" s="7" customFormat="1" ht="15"/>
    <row r="3558" s="7" customFormat="1" ht="15"/>
    <row r="3559" s="7" customFormat="1" ht="15"/>
    <row r="3560" s="7" customFormat="1" ht="15"/>
    <row r="3561" s="7" customFormat="1" ht="15"/>
    <row r="3562" s="7" customFormat="1" ht="15"/>
    <row r="3563" s="7" customFormat="1" ht="15"/>
    <row r="3564" s="7" customFormat="1" ht="15"/>
    <row r="3565" s="7" customFormat="1" ht="15"/>
    <row r="3566" s="7" customFormat="1" ht="15"/>
    <row r="3567" s="7" customFormat="1" ht="15"/>
    <row r="3568" s="7" customFormat="1" ht="15"/>
    <row r="3569" s="7" customFormat="1" ht="15"/>
    <row r="3570" s="7" customFormat="1" ht="15"/>
    <row r="3571" s="7" customFormat="1" ht="15"/>
    <row r="3572" s="7" customFormat="1" ht="15"/>
    <row r="3573" s="7" customFormat="1" ht="15"/>
    <row r="3574" s="7" customFormat="1" ht="15"/>
    <row r="3575" s="7" customFormat="1" ht="15"/>
    <row r="3576" s="7" customFormat="1" ht="15"/>
    <row r="3577" s="7" customFormat="1" ht="15"/>
    <row r="3578" s="7" customFormat="1" ht="15"/>
    <row r="3579" s="7" customFormat="1" ht="15"/>
    <row r="3580" s="7" customFormat="1" ht="15"/>
    <row r="3581" s="7" customFormat="1" ht="15"/>
    <row r="3582" s="7" customFormat="1" ht="15"/>
    <row r="3583" s="7" customFormat="1" ht="15"/>
    <row r="3584" s="7" customFormat="1" ht="15"/>
    <row r="3585" s="7" customFormat="1" ht="15"/>
    <row r="3586" s="7" customFormat="1" ht="15"/>
    <row r="3587" s="7" customFormat="1" ht="15"/>
    <row r="3588" s="7" customFormat="1" ht="15"/>
    <row r="3589" s="7" customFormat="1" ht="15"/>
    <row r="3590" s="7" customFormat="1" ht="15"/>
    <row r="3591" s="7" customFormat="1" ht="15"/>
    <row r="3592" s="7" customFormat="1" ht="15"/>
    <row r="3593" s="7" customFormat="1" ht="15"/>
    <row r="3594" s="7" customFormat="1" ht="15"/>
    <row r="3595" s="7" customFormat="1" ht="15"/>
    <row r="3596" s="7" customFormat="1" ht="15"/>
    <row r="3597" s="7" customFormat="1" ht="15"/>
    <row r="3598" s="7" customFormat="1" ht="15"/>
    <row r="3599" s="7" customFormat="1" ht="15"/>
    <row r="3600" s="7" customFormat="1" ht="15"/>
    <row r="3601" s="7" customFormat="1" ht="15"/>
    <row r="3602" s="7" customFormat="1" ht="15"/>
    <row r="3603" s="7" customFormat="1" ht="15"/>
    <row r="3604" s="7" customFormat="1" ht="15"/>
    <row r="3605" s="7" customFormat="1" ht="15"/>
    <row r="3606" s="7" customFormat="1" ht="15"/>
    <row r="3607" s="7" customFormat="1" ht="15"/>
    <row r="3608" s="7" customFormat="1" ht="15"/>
    <row r="3609" s="7" customFormat="1" ht="15"/>
    <row r="3610" s="7" customFormat="1" ht="15"/>
    <row r="3611" s="7" customFormat="1" ht="15"/>
    <row r="3612" s="7" customFormat="1" ht="15"/>
    <row r="3613" s="7" customFormat="1" ht="15"/>
    <row r="3614" s="7" customFormat="1" ht="15"/>
    <row r="3615" s="7" customFormat="1" ht="15"/>
    <row r="3616" s="7" customFormat="1" ht="15"/>
    <row r="3617" s="7" customFormat="1" ht="15"/>
    <row r="3618" s="7" customFormat="1" ht="15"/>
    <row r="3619" s="7" customFormat="1" ht="15"/>
    <row r="3620" s="7" customFormat="1" ht="15"/>
    <row r="3621" s="7" customFormat="1" ht="15"/>
    <row r="3622" s="7" customFormat="1" ht="15"/>
    <row r="3623" s="7" customFormat="1" ht="15"/>
    <row r="3624" s="7" customFormat="1" ht="15"/>
    <row r="3625" s="7" customFormat="1" ht="15"/>
    <row r="3626" s="7" customFormat="1" ht="15"/>
    <row r="3627" s="7" customFormat="1" ht="15"/>
    <row r="3628" s="7" customFormat="1" ht="15"/>
    <row r="3629" s="7" customFormat="1" ht="15"/>
    <row r="3630" s="7" customFormat="1" ht="15"/>
    <row r="3631" s="7" customFormat="1" ht="15"/>
    <row r="3632" s="7" customFormat="1" ht="15"/>
    <row r="3633" s="7" customFormat="1" ht="15"/>
    <row r="3634" s="7" customFormat="1" ht="15"/>
    <row r="3635" s="7" customFormat="1" ht="15"/>
    <row r="3636" s="7" customFormat="1" ht="15"/>
    <row r="3637" s="7" customFormat="1" ht="15"/>
    <row r="3638" s="7" customFormat="1" ht="15"/>
    <row r="3639" s="7" customFormat="1" ht="15"/>
    <row r="3640" s="7" customFormat="1" ht="15"/>
    <row r="3641" s="7" customFormat="1" ht="15"/>
    <row r="3642" s="7" customFormat="1" ht="15"/>
    <row r="3643" s="7" customFormat="1" ht="15"/>
    <row r="3644" s="7" customFormat="1" ht="15"/>
    <row r="3645" s="7" customFormat="1" ht="15"/>
    <row r="3646" s="7" customFormat="1" ht="15"/>
    <row r="3647" s="7" customFormat="1" ht="15"/>
    <row r="3648" s="7" customFormat="1" ht="15"/>
    <row r="3649" s="7" customFormat="1" ht="15"/>
    <row r="3650" s="7" customFormat="1" ht="15"/>
    <row r="3651" s="7" customFormat="1" ht="15"/>
    <row r="3652" s="7" customFormat="1" ht="15"/>
    <row r="3653" s="7" customFormat="1" ht="15"/>
    <row r="3654" s="7" customFormat="1" ht="15"/>
    <row r="3655" s="7" customFormat="1" ht="15"/>
    <row r="3656" s="7" customFormat="1" ht="15"/>
    <row r="3657" s="7" customFormat="1" ht="15"/>
    <row r="3658" s="7" customFormat="1" ht="15"/>
    <row r="3659" s="7" customFormat="1" ht="15"/>
    <row r="3660" s="7" customFormat="1" ht="15"/>
    <row r="3661" s="7" customFormat="1" ht="15"/>
    <row r="3662" s="7" customFormat="1" ht="15"/>
    <row r="3663" s="7" customFormat="1" ht="15"/>
    <row r="3664" s="7" customFormat="1" ht="15"/>
    <row r="3665" s="7" customFormat="1" ht="15"/>
    <row r="3666" s="7" customFormat="1" ht="15"/>
    <row r="3667" s="7" customFormat="1" ht="15"/>
    <row r="3668" s="7" customFormat="1" ht="15"/>
    <row r="3669" s="7" customFormat="1" ht="15"/>
    <row r="3670" s="7" customFormat="1" ht="15"/>
    <row r="3671" s="7" customFormat="1" ht="15"/>
    <row r="3672" s="7" customFormat="1" ht="15"/>
    <row r="3673" s="7" customFormat="1" ht="15"/>
    <row r="3674" s="7" customFormat="1" ht="15"/>
    <row r="3675" s="7" customFormat="1" ht="15"/>
    <row r="3676" s="7" customFormat="1" ht="15"/>
    <row r="3677" s="7" customFormat="1" ht="15"/>
    <row r="3678" s="7" customFormat="1" ht="15"/>
    <row r="3679" s="7" customFormat="1" ht="15"/>
    <row r="3680" s="7" customFormat="1" ht="15"/>
    <row r="3681" s="7" customFormat="1" ht="15"/>
    <row r="3682" s="7" customFormat="1" ht="15"/>
    <row r="3683" s="7" customFormat="1" ht="15"/>
    <row r="3684" s="7" customFormat="1" ht="15"/>
    <row r="3685" s="7" customFormat="1" ht="15"/>
    <row r="3686" s="7" customFormat="1" ht="15"/>
    <row r="3687" s="7" customFormat="1" ht="15"/>
    <row r="3688" s="7" customFormat="1" ht="15"/>
    <row r="3689" s="7" customFormat="1" ht="15"/>
    <row r="3690" s="7" customFormat="1" ht="15"/>
    <row r="3691" s="7" customFormat="1" ht="15"/>
    <row r="3692" s="7" customFormat="1" ht="15"/>
    <row r="3693" s="7" customFormat="1" ht="15"/>
    <row r="3694" s="7" customFormat="1" ht="15"/>
    <row r="3695" s="7" customFormat="1" ht="15"/>
    <row r="3696" s="7" customFormat="1" ht="15"/>
    <row r="3697" s="7" customFormat="1" ht="15"/>
    <row r="3698" s="7" customFormat="1" ht="15"/>
    <row r="3699" s="7" customFormat="1" ht="15"/>
    <row r="3700" s="7" customFormat="1" ht="15"/>
    <row r="3701" s="7" customFormat="1" ht="15"/>
    <row r="3702" s="7" customFormat="1" ht="15"/>
    <row r="3703" s="7" customFormat="1" ht="15"/>
    <row r="3704" s="7" customFormat="1" ht="15"/>
    <row r="3705" s="7" customFormat="1" ht="15"/>
    <row r="3706" s="7" customFormat="1" ht="15"/>
    <row r="3707" s="7" customFormat="1" ht="15"/>
    <row r="3708" s="7" customFormat="1" ht="15"/>
    <row r="3709" s="7" customFormat="1" ht="15"/>
    <row r="3710" s="7" customFormat="1" ht="15"/>
    <row r="3711" s="7" customFormat="1" ht="15"/>
    <row r="3712" s="7" customFormat="1" ht="15"/>
    <row r="3713" s="7" customFormat="1" ht="15"/>
    <row r="3714" s="7" customFormat="1" ht="15"/>
    <row r="3715" s="7" customFormat="1" ht="15"/>
    <row r="3716" s="7" customFormat="1" ht="15"/>
    <row r="3717" s="7" customFormat="1" ht="15"/>
    <row r="3718" s="7" customFormat="1" ht="15"/>
    <row r="3719" s="7" customFormat="1" ht="15"/>
    <row r="3720" s="7" customFormat="1" ht="15"/>
    <row r="3721" s="7" customFormat="1" ht="15"/>
    <row r="3722" s="7" customFormat="1" ht="15"/>
    <row r="3723" s="7" customFormat="1" ht="15"/>
    <row r="3724" s="7" customFormat="1" ht="15"/>
    <row r="3725" s="7" customFormat="1" ht="15"/>
    <row r="3726" s="7" customFormat="1" ht="15"/>
    <row r="3727" s="7" customFormat="1" ht="15"/>
    <row r="3728" s="7" customFormat="1" ht="15"/>
    <row r="3729" s="7" customFormat="1" ht="15"/>
    <row r="3730" s="7" customFormat="1" ht="15"/>
    <row r="3731" s="7" customFormat="1" ht="15"/>
    <row r="3732" s="7" customFormat="1" ht="15"/>
    <row r="3733" s="7" customFormat="1" ht="15"/>
    <row r="3734" s="7" customFormat="1" ht="15"/>
    <row r="3735" s="7" customFormat="1" ht="15"/>
    <row r="3736" s="7" customFormat="1" ht="15"/>
    <row r="3737" s="7" customFormat="1" ht="15"/>
    <row r="3738" s="7" customFormat="1" ht="15"/>
    <row r="3739" s="7" customFormat="1" ht="15"/>
    <row r="3740" s="7" customFormat="1" ht="15"/>
    <row r="3741" s="7" customFormat="1" ht="15"/>
    <row r="3742" s="7" customFormat="1" ht="15"/>
    <row r="3743" s="7" customFormat="1" ht="15"/>
    <row r="3744" s="7" customFormat="1" ht="15"/>
    <row r="3745" s="7" customFormat="1" ht="15"/>
    <row r="3746" s="7" customFormat="1" ht="15"/>
    <row r="3747" s="7" customFormat="1" ht="15"/>
    <row r="3748" s="7" customFormat="1" ht="15"/>
    <row r="3749" s="7" customFormat="1" ht="15"/>
    <row r="3750" s="7" customFormat="1" ht="15"/>
    <row r="3751" s="7" customFormat="1" ht="15"/>
    <row r="3752" s="7" customFormat="1" ht="15"/>
    <row r="3753" s="7" customFormat="1" ht="15"/>
    <row r="3754" s="7" customFormat="1" ht="15"/>
    <row r="3755" s="7" customFormat="1" ht="15"/>
    <row r="3756" s="7" customFormat="1" ht="15"/>
    <row r="3757" s="7" customFormat="1" ht="15"/>
    <row r="3758" s="7" customFormat="1" ht="15"/>
    <row r="3759" s="7" customFormat="1" ht="15"/>
    <row r="3760" s="7" customFormat="1" ht="15"/>
    <row r="3761" s="7" customFormat="1" ht="15"/>
    <row r="3762" s="7" customFormat="1" ht="15"/>
    <row r="3763" s="7" customFormat="1" ht="15"/>
    <row r="3764" s="7" customFormat="1" ht="15"/>
    <row r="3765" s="7" customFormat="1" ht="15"/>
    <row r="3766" s="7" customFormat="1" ht="15"/>
    <row r="3767" s="7" customFormat="1" ht="15"/>
    <row r="3768" s="7" customFormat="1" ht="15"/>
    <row r="3769" s="7" customFormat="1" ht="15"/>
    <row r="3770" s="7" customFormat="1" ht="15"/>
    <row r="3771" s="7" customFormat="1" ht="15"/>
    <row r="3772" s="7" customFormat="1" ht="15"/>
    <row r="3773" s="7" customFormat="1" ht="15"/>
    <row r="3774" s="7" customFormat="1" ht="15"/>
    <row r="3775" s="7" customFormat="1" ht="15"/>
    <row r="3776" s="7" customFormat="1" ht="15"/>
    <row r="3777" s="7" customFormat="1" ht="15"/>
    <row r="3778" s="7" customFormat="1" ht="15"/>
    <row r="3779" s="7" customFormat="1" ht="15"/>
    <row r="3780" s="7" customFormat="1" ht="15"/>
    <row r="3781" s="7" customFormat="1" ht="15"/>
    <row r="3782" s="7" customFormat="1" ht="15"/>
    <row r="3783" s="7" customFormat="1" ht="15"/>
    <row r="3784" s="7" customFormat="1" ht="15"/>
    <row r="3785" s="7" customFormat="1" ht="15"/>
    <row r="3786" s="7" customFormat="1" ht="15"/>
    <row r="3787" s="7" customFormat="1" ht="15"/>
    <row r="3788" s="7" customFormat="1" ht="15"/>
    <row r="3789" s="7" customFormat="1" ht="15"/>
    <row r="3790" s="7" customFormat="1" ht="15"/>
    <row r="3791" s="7" customFormat="1" ht="15"/>
    <row r="3792" s="7" customFormat="1" ht="15"/>
    <row r="3793" s="7" customFormat="1" ht="15"/>
    <row r="3794" s="7" customFormat="1" ht="15"/>
    <row r="3795" s="7" customFormat="1" ht="15"/>
    <row r="3796" s="7" customFormat="1" ht="15"/>
    <row r="3797" s="7" customFormat="1" ht="15"/>
    <row r="3798" s="7" customFormat="1" ht="15"/>
    <row r="3799" s="7" customFormat="1" ht="15"/>
    <row r="3800" s="7" customFormat="1" ht="15"/>
    <row r="3801" s="7" customFormat="1" ht="15"/>
    <row r="3802" s="7" customFormat="1" ht="15"/>
    <row r="3803" s="7" customFormat="1" ht="15"/>
    <row r="3804" s="7" customFormat="1" ht="15"/>
    <row r="3805" s="7" customFormat="1" ht="15"/>
    <row r="3806" s="7" customFormat="1" ht="15"/>
    <row r="3807" s="7" customFormat="1" ht="15"/>
    <row r="3808" s="7" customFormat="1" ht="15"/>
    <row r="3809" s="7" customFormat="1" ht="15"/>
    <row r="3810" s="7" customFormat="1" ht="15"/>
    <row r="3811" s="7" customFormat="1" ht="15"/>
    <row r="3812" s="7" customFormat="1" ht="15"/>
    <row r="3813" s="7" customFormat="1" ht="15"/>
    <row r="3814" s="7" customFormat="1" ht="15"/>
    <row r="3815" s="7" customFormat="1" ht="15"/>
    <row r="3816" s="7" customFormat="1" ht="15"/>
    <row r="3817" s="7" customFormat="1" ht="15"/>
    <row r="3818" s="7" customFormat="1" ht="15"/>
    <row r="3819" s="7" customFormat="1" ht="15"/>
    <row r="3820" s="7" customFormat="1" ht="15"/>
    <row r="3821" s="7" customFormat="1" ht="15"/>
    <row r="3822" s="7" customFormat="1" ht="15"/>
    <row r="3823" s="7" customFormat="1" ht="15"/>
    <row r="3824" s="7" customFormat="1" ht="15"/>
    <row r="3825" s="7" customFormat="1" ht="15"/>
    <row r="3826" s="7" customFormat="1" ht="15"/>
    <row r="3827" s="7" customFormat="1" ht="15"/>
    <row r="3828" s="7" customFormat="1" ht="15"/>
    <row r="3829" s="7" customFormat="1" ht="15"/>
    <row r="3830" s="7" customFormat="1" ht="15"/>
    <row r="3831" s="7" customFormat="1" ht="15"/>
    <row r="3832" s="7" customFormat="1" ht="15"/>
    <row r="3833" s="7" customFormat="1" ht="15"/>
    <row r="3834" s="7" customFormat="1" ht="15"/>
    <row r="3835" s="7" customFormat="1" ht="15"/>
    <row r="3836" s="7" customFormat="1" ht="15"/>
    <row r="3837" s="7" customFormat="1" ht="15"/>
    <row r="3838" s="7" customFormat="1" ht="15"/>
    <row r="3839" s="7" customFormat="1" ht="15"/>
    <row r="3840" s="7" customFormat="1" ht="15"/>
    <row r="3841" s="7" customFormat="1" ht="15"/>
    <row r="3842" s="7" customFormat="1" ht="15"/>
    <row r="3843" s="7" customFormat="1" ht="15"/>
    <row r="3844" s="7" customFormat="1" ht="15"/>
    <row r="3845" s="7" customFormat="1" ht="15"/>
    <row r="3846" s="7" customFormat="1" ht="15"/>
    <row r="3847" s="7" customFormat="1" ht="15"/>
    <row r="3848" s="7" customFormat="1" ht="15"/>
    <row r="3849" s="7" customFormat="1" ht="15"/>
    <row r="3850" s="7" customFormat="1" ht="15"/>
    <row r="3851" s="7" customFormat="1" ht="15"/>
    <row r="3852" s="7" customFormat="1" ht="15"/>
    <row r="3853" s="7" customFormat="1" ht="15"/>
    <row r="3854" s="7" customFormat="1" ht="15"/>
    <row r="3855" s="7" customFormat="1" ht="15"/>
    <row r="3856" s="7" customFormat="1" ht="15"/>
    <row r="3857" s="7" customFormat="1" ht="15"/>
    <row r="3858" s="7" customFormat="1" ht="15"/>
    <row r="3859" s="7" customFormat="1" ht="15"/>
    <row r="3860" s="7" customFormat="1" ht="15"/>
    <row r="3861" s="7" customFormat="1" ht="15"/>
    <row r="3862" s="7" customFormat="1" ht="15"/>
    <row r="3863" s="7" customFormat="1" ht="15"/>
    <row r="3864" s="7" customFormat="1" ht="15"/>
    <row r="3865" s="7" customFormat="1" ht="15"/>
    <row r="3866" s="7" customFormat="1" ht="15"/>
    <row r="3867" s="7" customFormat="1" ht="15"/>
    <row r="3868" s="7" customFormat="1" ht="15"/>
    <row r="3869" s="7" customFormat="1" ht="15"/>
    <row r="3870" s="7" customFormat="1" ht="15"/>
    <row r="3871" s="7" customFormat="1" ht="15"/>
    <row r="3872" s="7" customFormat="1" ht="15"/>
    <row r="3873" s="7" customFormat="1" ht="15"/>
    <row r="3874" s="7" customFormat="1" ht="15"/>
    <row r="3875" s="7" customFormat="1" ht="15"/>
    <row r="3876" s="7" customFormat="1" ht="15"/>
    <row r="3877" s="7" customFormat="1" ht="15"/>
    <row r="3878" s="7" customFormat="1" ht="15"/>
    <row r="3879" s="7" customFormat="1" ht="15"/>
    <row r="3880" s="7" customFormat="1" ht="15"/>
    <row r="3881" s="7" customFormat="1" ht="15"/>
    <row r="3882" s="7" customFormat="1" ht="15"/>
    <row r="3883" s="7" customFormat="1" ht="15"/>
    <row r="3884" s="7" customFormat="1" ht="15"/>
    <row r="3885" s="7" customFormat="1" ht="15"/>
    <row r="3886" s="7" customFormat="1" ht="15"/>
    <row r="3887" s="7" customFormat="1" ht="15"/>
    <row r="3888" s="7" customFormat="1" ht="15"/>
    <row r="3889" s="7" customFormat="1" ht="15"/>
    <row r="3890" s="7" customFormat="1" ht="15"/>
    <row r="3891" s="7" customFormat="1" ht="15"/>
    <row r="3892" s="7" customFormat="1" ht="15"/>
    <row r="3893" s="7" customFormat="1" ht="15"/>
    <row r="3894" s="7" customFormat="1" ht="15"/>
    <row r="3895" s="7" customFormat="1" ht="15"/>
    <row r="3896" s="7" customFormat="1" ht="15"/>
    <row r="3897" s="7" customFormat="1" ht="15"/>
    <row r="3898" s="7" customFormat="1" ht="15"/>
    <row r="3899" s="7" customFormat="1" ht="15"/>
    <row r="3900" s="7" customFormat="1" ht="15"/>
    <row r="3901" s="7" customFormat="1" ht="15"/>
    <row r="3902" s="7" customFormat="1" ht="15"/>
    <row r="3903" s="7" customFormat="1" ht="15"/>
    <row r="3904" s="7" customFormat="1" ht="15"/>
    <row r="3905" s="7" customFormat="1" ht="15"/>
    <row r="3906" s="7" customFormat="1" ht="15"/>
    <row r="3907" s="7" customFormat="1" ht="15"/>
    <row r="3908" s="7" customFormat="1" ht="15"/>
    <row r="3909" s="7" customFormat="1" ht="15"/>
    <row r="3910" s="7" customFormat="1" ht="15"/>
    <row r="3911" s="7" customFormat="1" ht="15"/>
    <row r="3912" s="7" customFormat="1" ht="15"/>
    <row r="3913" s="7" customFormat="1" ht="15"/>
    <row r="3914" s="7" customFormat="1" ht="15"/>
    <row r="3915" s="7" customFormat="1" ht="15"/>
    <row r="3916" s="7" customFormat="1" ht="15"/>
    <row r="3917" s="7" customFormat="1" ht="15"/>
    <row r="3918" s="7" customFormat="1" ht="15"/>
    <row r="3919" s="7" customFormat="1" ht="15"/>
    <row r="3920" s="7" customFormat="1" ht="15"/>
    <row r="3921" s="7" customFormat="1" ht="15"/>
    <row r="3922" s="7" customFormat="1" ht="15"/>
    <row r="3923" s="7" customFormat="1" ht="15"/>
    <row r="3924" s="7" customFormat="1" ht="15"/>
    <row r="3925" s="7" customFormat="1" ht="15"/>
    <row r="3926" s="7" customFormat="1" ht="15"/>
    <row r="3927" s="7" customFormat="1" ht="15"/>
    <row r="3928" s="7" customFormat="1" ht="15"/>
    <row r="3929" s="7" customFormat="1" ht="15"/>
    <row r="3930" s="7" customFormat="1" ht="15"/>
    <row r="3931" s="7" customFormat="1" ht="15"/>
    <row r="3932" s="7" customFormat="1" ht="15"/>
    <row r="3933" s="7" customFormat="1" ht="15"/>
    <row r="3934" s="7" customFormat="1" ht="15"/>
    <row r="3935" s="7" customFormat="1" ht="15"/>
    <row r="3936" s="7" customFormat="1" ht="15"/>
    <row r="3937" s="7" customFormat="1" ht="15"/>
    <row r="3938" s="7" customFormat="1" ht="15"/>
    <row r="3939" s="7" customFormat="1" ht="15"/>
    <row r="3940" s="7" customFormat="1" ht="15"/>
    <row r="3941" s="7" customFormat="1" ht="15"/>
    <row r="3942" s="7" customFormat="1" ht="15"/>
    <row r="3943" s="7" customFormat="1" ht="15"/>
    <row r="3944" s="7" customFormat="1" ht="15"/>
    <row r="3945" s="7" customFormat="1" ht="15"/>
    <row r="3946" s="7" customFormat="1" ht="15"/>
    <row r="3947" s="7" customFormat="1" ht="15"/>
    <row r="3948" s="7" customFormat="1" ht="15"/>
    <row r="3949" s="7" customFormat="1" ht="15"/>
    <row r="3950" s="7" customFormat="1" ht="15"/>
    <row r="3951" s="7" customFormat="1" ht="15"/>
    <row r="3952" s="7" customFormat="1" ht="15"/>
    <row r="3953" s="7" customFormat="1" ht="15"/>
    <row r="3954" s="7" customFormat="1" ht="15"/>
    <row r="3955" s="7" customFormat="1" ht="15"/>
    <row r="3956" s="7" customFormat="1" ht="15"/>
    <row r="3957" s="7" customFormat="1" ht="15"/>
    <row r="3958" s="7" customFormat="1" ht="15"/>
    <row r="3959" s="7" customFormat="1" ht="15"/>
    <row r="3960" s="7" customFormat="1" ht="15"/>
    <row r="3961" s="7" customFormat="1" ht="15"/>
    <row r="3962" s="7" customFormat="1" ht="15"/>
    <row r="3963" s="7" customFormat="1" ht="15"/>
    <row r="3964" s="7" customFormat="1" ht="15"/>
    <row r="3965" s="7" customFormat="1" ht="15"/>
    <row r="3966" s="7" customFormat="1" ht="15"/>
    <row r="3967" s="7" customFormat="1" ht="15"/>
    <row r="3968" s="7" customFormat="1" ht="15"/>
    <row r="3969" s="7" customFormat="1" ht="15"/>
    <row r="3970" s="7" customFormat="1" ht="15"/>
    <row r="3971" s="7" customFormat="1" ht="15"/>
    <row r="3972" s="7" customFormat="1" ht="15"/>
    <row r="3973" s="7" customFormat="1" ht="15"/>
    <row r="3974" s="7" customFormat="1" ht="15"/>
    <row r="3975" s="7" customFormat="1" ht="15"/>
    <row r="3976" s="7" customFormat="1" ht="15"/>
    <row r="3977" s="7" customFormat="1" ht="15"/>
    <row r="3978" s="7" customFormat="1" ht="15"/>
    <row r="3979" s="7" customFormat="1" ht="15"/>
    <row r="3980" s="7" customFormat="1" ht="15"/>
    <row r="3981" s="7" customFormat="1" ht="15"/>
    <row r="3982" s="7" customFormat="1" ht="15"/>
    <row r="3983" s="7" customFormat="1" ht="15"/>
    <row r="3984" s="7" customFormat="1" ht="15"/>
    <row r="3985" s="7" customFormat="1" ht="15"/>
    <row r="3986" s="7" customFormat="1" ht="15"/>
    <row r="3987" s="7" customFormat="1" ht="15"/>
    <row r="3988" s="7" customFormat="1" ht="15"/>
    <row r="3989" s="7" customFormat="1" ht="15"/>
    <row r="3990" s="7" customFormat="1" ht="15"/>
    <row r="3991" s="7" customFormat="1" ht="15"/>
    <row r="3992" s="7" customFormat="1" ht="15"/>
    <row r="3993" s="7" customFormat="1" ht="15"/>
    <row r="3994" s="7" customFormat="1" ht="15"/>
    <row r="3995" s="7" customFormat="1" ht="15"/>
    <row r="3996" s="7" customFormat="1" ht="15"/>
    <row r="3997" s="7" customFormat="1" ht="15"/>
    <row r="3998" s="7" customFormat="1" ht="15"/>
    <row r="3999" s="7" customFormat="1" ht="15"/>
    <row r="4000" s="7" customFormat="1" ht="15"/>
    <row r="4001" s="7" customFormat="1" ht="15"/>
    <row r="4002" s="7" customFormat="1" ht="15"/>
    <row r="4003" s="7" customFormat="1" ht="15"/>
    <row r="4004" s="7" customFormat="1" ht="15"/>
    <row r="4005" s="7" customFormat="1" ht="15"/>
    <row r="4006" s="7" customFormat="1" ht="15"/>
    <row r="4007" s="7" customFormat="1" ht="15"/>
    <row r="4008" s="7" customFormat="1" ht="15"/>
    <row r="4009" s="7" customFormat="1" ht="15"/>
    <row r="4010" s="7" customFormat="1" ht="15"/>
    <row r="4011" s="7" customFormat="1" ht="15"/>
    <row r="4012" s="7" customFormat="1" ht="15"/>
    <row r="4013" s="7" customFormat="1" ht="15"/>
    <row r="4014" s="7" customFormat="1" ht="15"/>
    <row r="4015" s="7" customFormat="1" ht="15"/>
    <row r="4016" s="7" customFormat="1" ht="15"/>
    <row r="4017" s="7" customFormat="1" ht="15"/>
    <row r="4018" s="7" customFormat="1" ht="15"/>
    <row r="4019" s="7" customFormat="1" ht="15"/>
    <row r="4020" s="7" customFormat="1" ht="15"/>
    <row r="4021" s="7" customFormat="1" ht="15"/>
    <row r="4022" s="7" customFormat="1" ht="15"/>
    <row r="4023" s="7" customFormat="1" ht="15"/>
    <row r="4024" s="7" customFormat="1" ht="15"/>
    <row r="4025" s="7" customFormat="1" ht="15"/>
  </sheetData>
  <sheetProtection/>
  <mergeCells count="655">
    <mergeCell ref="C83:BU83"/>
    <mergeCell ref="A86:B86"/>
    <mergeCell ref="C86:BU86"/>
    <mergeCell ref="C62:BU62"/>
    <mergeCell ref="C80:BU80"/>
    <mergeCell ref="A80:B80"/>
    <mergeCell ref="A63:B63"/>
    <mergeCell ref="U120:AM120"/>
    <mergeCell ref="W122:AM122"/>
    <mergeCell ref="AT1:BL1"/>
    <mergeCell ref="AT2:BK2"/>
    <mergeCell ref="AT3:BJ3"/>
    <mergeCell ref="AT4:BS4"/>
    <mergeCell ref="A8:BS8"/>
    <mergeCell ref="A9:BQ9"/>
    <mergeCell ref="H11:O11"/>
    <mergeCell ref="A83:B83"/>
    <mergeCell ref="Q11:BS11"/>
    <mergeCell ref="H12:O12"/>
    <mergeCell ref="Q12:BQ12"/>
    <mergeCell ref="H14:O14"/>
    <mergeCell ref="Q14:BQ14"/>
    <mergeCell ref="AJ25:AN25"/>
    <mergeCell ref="H15:O15"/>
    <mergeCell ref="Q15:BQ15"/>
    <mergeCell ref="H17:O17"/>
    <mergeCell ref="Q17:W17"/>
    <mergeCell ref="Z17:BQ17"/>
    <mergeCell ref="H18:O18"/>
    <mergeCell ref="Q18:W18"/>
    <mergeCell ref="Z18:BQ18"/>
    <mergeCell ref="BT25:BU25"/>
    <mergeCell ref="U20:BQ20"/>
    <mergeCell ref="BV22:BZ22"/>
    <mergeCell ref="A24:B25"/>
    <mergeCell ref="C24:V25"/>
    <mergeCell ref="W24:AN24"/>
    <mergeCell ref="AO24:BG24"/>
    <mergeCell ref="BH24:BU24"/>
    <mergeCell ref="W25:AC25"/>
    <mergeCell ref="AD25:AI25"/>
    <mergeCell ref="AO26:AT26"/>
    <mergeCell ref="AO25:AT25"/>
    <mergeCell ref="AU25:BA25"/>
    <mergeCell ref="BB25:BG25"/>
    <mergeCell ref="BH25:BM25"/>
    <mergeCell ref="BN25:BS25"/>
    <mergeCell ref="A28:B28"/>
    <mergeCell ref="C28:V28"/>
    <mergeCell ref="W28:AC28"/>
    <mergeCell ref="AD28:AI28"/>
    <mergeCell ref="AJ28:AN28"/>
    <mergeCell ref="A26:B26"/>
    <mergeCell ref="C26:V26"/>
    <mergeCell ref="W26:AC26"/>
    <mergeCell ref="AD26:AI26"/>
    <mergeCell ref="AJ26:AN26"/>
    <mergeCell ref="BN28:BS28"/>
    <mergeCell ref="BT28:BU28"/>
    <mergeCell ref="AU26:BA26"/>
    <mergeCell ref="BB26:BG26"/>
    <mergeCell ref="BH26:BM26"/>
    <mergeCell ref="BN26:BS26"/>
    <mergeCell ref="BT26:BU26"/>
    <mergeCell ref="AO28:AT28"/>
    <mergeCell ref="AU28:BA28"/>
    <mergeCell ref="BB28:BG28"/>
    <mergeCell ref="AU29:BA29"/>
    <mergeCell ref="BB29:BG29"/>
    <mergeCell ref="BH28:BM28"/>
    <mergeCell ref="BH29:BM29"/>
    <mergeCell ref="BN29:BS29"/>
    <mergeCell ref="BT29:BU29"/>
    <mergeCell ref="A29:B29"/>
    <mergeCell ref="C29:V29"/>
    <mergeCell ref="W29:AC29"/>
    <mergeCell ref="AD29:AI29"/>
    <mergeCell ref="AJ29:AN29"/>
    <mergeCell ref="AO29:AT29"/>
    <mergeCell ref="F31:G31"/>
    <mergeCell ref="BJ32:BN32"/>
    <mergeCell ref="A33:B33"/>
    <mergeCell ref="C33:V33"/>
    <mergeCell ref="W33:AK33"/>
    <mergeCell ref="AL33:AZ33"/>
    <mergeCell ref="BA33:BO33"/>
    <mergeCell ref="A34:B34"/>
    <mergeCell ref="C34:V34"/>
    <mergeCell ref="W34:AK34"/>
    <mergeCell ref="AL34:AZ34"/>
    <mergeCell ref="BA34:BO34"/>
    <mergeCell ref="A35:B35"/>
    <mergeCell ref="C35:V35"/>
    <mergeCell ref="W35:AK35"/>
    <mergeCell ref="AL35:AZ35"/>
    <mergeCell ref="BA35:BO35"/>
    <mergeCell ref="A36:B36"/>
    <mergeCell ref="C36:V36"/>
    <mergeCell ref="W36:AK36"/>
    <mergeCell ref="AL36:AZ36"/>
    <mergeCell ref="BA36:BO36"/>
    <mergeCell ref="A37:B37"/>
    <mergeCell ref="C37:V37"/>
    <mergeCell ref="W37:AK37"/>
    <mergeCell ref="AL37:AZ37"/>
    <mergeCell ref="BA37:BO37"/>
    <mergeCell ref="A38:B38"/>
    <mergeCell ref="C38:V38"/>
    <mergeCell ref="W38:AK38"/>
    <mergeCell ref="AL38:AZ38"/>
    <mergeCell ref="BA38:BO38"/>
    <mergeCell ref="A39:B39"/>
    <mergeCell ref="C39:V39"/>
    <mergeCell ref="W39:AK39"/>
    <mergeCell ref="AL39:AZ39"/>
    <mergeCell ref="BA39:BO39"/>
    <mergeCell ref="A40:B40"/>
    <mergeCell ref="C40:V40"/>
    <mergeCell ref="W40:AK40"/>
    <mergeCell ref="AL40:AZ40"/>
    <mergeCell ref="BA40:BO40"/>
    <mergeCell ref="A41:B41"/>
    <mergeCell ref="C41:V41"/>
    <mergeCell ref="W41:AK41"/>
    <mergeCell ref="AL41:AZ41"/>
    <mergeCell ref="BA41:BO41"/>
    <mergeCell ref="A42:B42"/>
    <mergeCell ref="C42:V42"/>
    <mergeCell ref="W42:AK42"/>
    <mergeCell ref="AL42:AZ42"/>
    <mergeCell ref="BA42:BO42"/>
    <mergeCell ref="A43:B43"/>
    <mergeCell ref="C43:V43"/>
    <mergeCell ref="W43:AK43"/>
    <mergeCell ref="AL43:AZ43"/>
    <mergeCell ref="BA43:BO43"/>
    <mergeCell ref="A44:B44"/>
    <mergeCell ref="A45:B45"/>
    <mergeCell ref="C45:V45"/>
    <mergeCell ref="W45:AK45"/>
    <mergeCell ref="AL45:AZ45"/>
    <mergeCell ref="BA45:BO45"/>
    <mergeCell ref="C44:BO44"/>
    <mergeCell ref="A46:B46"/>
    <mergeCell ref="C46:V46"/>
    <mergeCell ref="W46:AK46"/>
    <mergeCell ref="AL46:AZ46"/>
    <mergeCell ref="BA46:BO46"/>
    <mergeCell ref="A47:B47"/>
    <mergeCell ref="C47:V47"/>
    <mergeCell ref="W47:AK47"/>
    <mergeCell ref="AL47:AZ47"/>
    <mergeCell ref="BA47:BO47"/>
    <mergeCell ref="A48:B48"/>
    <mergeCell ref="C48:V48"/>
    <mergeCell ref="W48:AK48"/>
    <mergeCell ref="AL48:AZ48"/>
    <mergeCell ref="BA48:BO48"/>
    <mergeCell ref="A49:B49"/>
    <mergeCell ref="C49:V49"/>
    <mergeCell ref="W49:AK49"/>
    <mergeCell ref="AL49:AZ49"/>
    <mergeCell ref="BA49:BO49"/>
    <mergeCell ref="F51:G51"/>
    <mergeCell ref="A53:B54"/>
    <mergeCell ref="C53:T54"/>
    <mergeCell ref="U53:AM53"/>
    <mergeCell ref="AN53:BF53"/>
    <mergeCell ref="BG53:BU53"/>
    <mergeCell ref="U54:AA54"/>
    <mergeCell ref="AB54:AH54"/>
    <mergeCell ref="AI54:AM54"/>
    <mergeCell ref="AN54:AT54"/>
    <mergeCell ref="AU54:BA54"/>
    <mergeCell ref="BB54:BF54"/>
    <mergeCell ref="BG54:BM54"/>
    <mergeCell ref="BN54:BS54"/>
    <mergeCell ref="BT54:BU54"/>
    <mergeCell ref="A55:B55"/>
    <mergeCell ref="A56:B56"/>
    <mergeCell ref="C56:BU56"/>
    <mergeCell ref="A58:B58"/>
    <mergeCell ref="C58:T58"/>
    <mergeCell ref="U58:AA58"/>
    <mergeCell ref="AB58:AH58"/>
    <mergeCell ref="AI58:AM58"/>
    <mergeCell ref="AN58:AT58"/>
    <mergeCell ref="AU58:BA58"/>
    <mergeCell ref="BB58:BF58"/>
    <mergeCell ref="A61:B61"/>
    <mergeCell ref="C61:T61"/>
    <mergeCell ref="U61:AA61"/>
    <mergeCell ref="AB61:AH61"/>
    <mergeCell ref="AI61:AM61"/>
    <mergeCell ref="AN61:AT61"/>
    <mergeCell ref="C63:BU63"/>
    <mergeCell ref="BB61:BF61"/>
    <mergeCell ref="BG61:BM61"/>
    <mergeCell ref="BN61:BS61"/>
    <mergeCell ref="BT61:BU61"/>
    <mergeCell ref="BG58:BM58"/>
    <mergeCell ref="BN58:BS58"/>
    <mergeCell ref="BT58:BU58"/>
    <mergeCell ref="AU61:BA61"/>
    <mergeCell ref="C59:BU59"/>
    <mergeCell ref="AN64:AT64"/>
    <mergeCell ref="BB78:BF78"/>
    <mergeCell ref="BG64:BM64"/>
    <mergeCell ref="BN64:BS64"/>
    <mergeCell ref="BB64:BF64"/>
    <mergeCell ref="A64:B64"/>
    <mergeCell ref="C64:T64"/>
    <mergeCell ref="U64:AA64"/>
    <mergeCell ref="AB64:AH64"/>
    <mergeCell ref="AI64:AM64"/>
    <mergeCell ref="U67:AA67"/>
    <mergeCell ref="AB67:AH67"/>
    <mergeCell ref="AI67:AM67"/>
    <mergeCell ref="AN67:AT67"/>
    <mergeCell ref="BB67:BF67"/>
    <mergeCell ref="BG67:BM67"/>
    <mergeCell ref="A68:B68"/>
    <mergeCell ref="C68:T68"/>
    <mergeCell ref="U68:AA68"/>
    <mergeCell ref="AB68:AH68"/>
    <mergeCell ref="AI68:AM68"/>
    <mergeCell ref="A78:B78"/>
    <mergeCell ref="C78:T78"/>
    <mergeCell ref="AN68:AT68"/>
    <mergeCell ref="AU68:BA68"/>
    <mergeCell ref="BB68:BF68"/>
    <mergeCell ref="BG68:BM68"/>
    <mergeCell ref="BN68:BS68"/>
    <mergeCell ref="BT68:BU68"/>
    <mergeCell ref="A69:B69"/>
    <mergeCell ref="C69:E69"/>
    <mergeCell ref="F69:G69"/>
    <mergeCell ref="H69:BU69"/>
    <mergeCell ref="A70:B70"/>
    <mergeCell ref="C70:T70"/>
    <mergeCell ref="U70:AA70"/>
    <mergeCell ref="AB70:AH70"/>
    <mergeCell ref="AI70:AM70"/>
    <mergeCell ref="AN70:AT70"/>
    <mergeCell ref="BT70:BU70"/>
    <mergeCell ref="A71:B72"/>
    <mergeCell ref="C71:T72"/>
    <mergeCell ref="U71:AM71"/>
    <mergeCell ref="AN71:BF71"/>
    <mergeCell ref="BG71:BU71"/>
    <mergeCell ref="AU72:BA72"/>
    <mergeCell ref="BB72:BF72"/>
    <mergeCell ref="AU70:BA70"/>
    <mergeCell ref="BB70:BF70"/>
    <mergeCell ref="BG70:BM70"/>
    <mergeCell ref="BN70:BS70"/>
    <mergeCell ref="AB73:AH73"/>
    <mergeCell ref="AI73:AM73"/>
    <mergeCell ref="AN73:AT73"/>
    <mergeCell ref="U72:AA72"/>
    <mergeCell ref="AB72:AH72"/>
    <mergeCell ref="AI72:AM72"/>
    <mergeCell ref="AN72:AT72"/>
    <mergeCell ref="AU73:BA73"/>
    <mergeCell ref="A75:B75"/>
    <mergeCell ref="C75:T75"/>
    <mergeCell ref="U75:AA75"/>
    <mergeCell ref="AB75:AH75"/>
    <mergeCell ref="AI75:AM75"/>
    <mergeCell ref="AN75:AT75"/>
    <mergeCell ref="A73:B73"/>
    <mergeCell ref="C73:T73"/>
    <mergeCell ref="U73:AA73"/>
    <mergeCell ref="A110:B110"/>
    <mergeCell ref="C110:E110"/>
    <mergeCell ref="F110:G110"/>
    <mergeCell ref="H110:BU110"/>
    <mergeCell ref="BG73:BM73"/>
    <mergeCell ref="BN73:BS73"/>
    <mergeCell ref="BT73:BU73"/>
    <mergeCell ref="AU75:BA75"/>
    <mergeCell ref="BB75:BF75"/>
    <mergeCell ref="BG75:BM75"/>
    <mergeCell ref="A111:B111"/>
    <mergeCell ref="F111:AM111"/>
    <mergeCell ref="AN111:AT111"/>
    <mergeCell ref="AU111:BA111"/>
    <mergeCell ref="BB111:BF111"/>
    <mergeCell ref="BG111:BM111"/>
    <mergeCell ref="BN111:BS111"/>
    <mergeCell ref="BT111:BU111"/>
    <mergeCell ref="A112:B112"/>
    <mergeCell ref="C112:T112"/>
    <mergeCell ref="U112:AA112"/>
    <mergeCell ref="AB112:AH112"/>
    <mergeCell ref="AI112:AM112"/>
    <mergeCell ref="AN112:AT112"/>
    <mergeCell ref="AU112:BA112"/>
    <mergeCell ref="BB112:BF112"/>
    <mergeCell ref="BG112:BM112"/>
    <mergeCell ref="BN112:BS112"/>
    <mergeCell ref="BT112:BU112"/>
    <mergeCell ref="A113:B113"/>
    <mergeCell ref="F113:G113"/>
    <mergeCell ref="H113:BU113"/>
    <mergeCell ref="A114:B114"/>
    <mergeCell ref="F114:AM114"/>
    <mergeCell ref="AN114:AT114"/>
    <mergeCell ref="AU114:BA114"/>
    <mergeCell ref="BB114:BF114"/>
    <mergeCell ref="BG114:BM114"/>
    <mergeCell ref="BN114:BS114"/>
    <mergeCell ref="BT114:BU114"/>
    <mergeCell ref="A115:B115"/>
    <mergeCell ref="U115:AA115"/>
    <mergeCell ref="AB115:AH115"/>
    <mergeCell ref="AI115:AM115"/>
    <mergeCell ref="AN115:AT115"/>
    <mergeCell ref="AU115:BA115"/>
    <mergeCell ref="BB115:BF115"/>
    <mergeCell ref="BG115:BM115"/>
    <mergeCell ref="BN115:BS115"/>
    <mergeCell ref="BT115:BU115"/>
    <mergeCell ref="A116:B116"/>
    <mergeCell ref="H116:T116"/>
    <mergeCell ref="U116:AA116"/>
    <mergeCell ref="AB116:AH116"/>
    <mergeCell ref="AI116:AM116"/>
    <mergeCell ref="AN116:AT116"/>
    <mergeCell ref="AU116:BA116"/>
    <mergeCell ref="BB116:BF116"/>
    <mergeCell ref="BG116:BM116"/>
    <mergeCell ref="BN116:BS116"/>
    <mergeCell ref="BT116:BU116"/>
    <mergeCell ref="A117:B117"/>
    <mergeCell ref="H117:T117"/>
    <mergeCell ref="AN117:AT117"/>
    <mergeCell ref="AU117:BA117"/>
    <mergeCell ref="U117:AM117"/>
    <mergeCell ref="BB117:BF117"/>
    <mergeCell ref="BG117:BW120"/>
    <mergeCell ref="U119:AM119"/>
    <mergeCell ref="A118:B118"/>
    <mergeCell ref="F118:AM118"/>
    <mergeCell ref="AN118:AT118"/>
    <mergeCell ref="AU118:BA118"/>
    <mergeCell ref="BB118:BF118"/>
    <mergeCell ref="A120:B120"/>
    <mergeCell ref="F120:T120"/>
    <mergeCell ref="AN120:AT120"/>
    <mergeCell ref="AU120:BA120"/>
    <mergeCell ref="BB120:BF120"/>
    <mergeCell ref="A119:B119"/>
    <mergeCell ref="F119:T119"/>
    <mergeCell ref="AN119:AT119"/>
    <mergeCell ref="AU119:BA119"/>
    <mergeCell ref="BB119:BF119"/>
    <mergeCell ref="A121:B121"/>
    <mergeCell ref="F121:AM121"/>
    <mergeCell ref="AN121:AT121"/>
    <mergeCell ref="AU121:BA121"/>
    <mergeCell ref="BB121:BF121"/>
    <mergeCell ref="BG121:BM121"/>
    <mergeCell ref="BB123:BF123"/>
    <mergeCell ref="BG123:BM123"/>
    <mergeCell ref="AN122:AT122"/>
    <mergeCell ref="AU122:BA122"/>
    <mergeCell ref="BT122:BU122"/>
    <mergeCell ref="BN121:BS121"/>
    <mergeCell ref="BT121:BU121"/>
    <mergeCell ref="BT125:BU125"/>
    <mergeCell ref="A122:B122"/>
    <mergeCell ref="F122:V122"/>
    <mergeCell ref="AU124:BA124"/>
    <mergeCell ref="BB124:BF124"/>
    <mergeCell ref="BG124:BM124"/>
    <mergeCell ref="BB122:BF122"/>
    <mergeCell ref="BG122:BM122"/>
    <mergeCell ref="A124:B124"/>
    <mergeCell ref="U124:AA124"/>
    <mergeCell ref="BT124:BU124"/>
    <mergeCell ref="BN67:BS67"/>
    <mergeCell ref="BT67:BU67"/>
    <mergeCell ref="C67:T67"/>
    <mergeCell ref="BN122:BS122"/>
    <mergeCell ref="BB125:BF125"/>
    <mergeCell ref="BG125:BM125"/>
    <mergeCell ref="BN125:BS125"/>
    <mergeCell ref="BN123:BS123"/>
    <mergeCell ref="BT123:BU123"/>
    <mergeCell ref="AI124:AM124"/>
    <mergeCell ref="AN124:AT124"/>
    <mergeCell ref="A67:B67"/>
    <mergeCell ref="BN124:BS124"/>
    <mergeCell ref="AU67:BA67"/>
    <mergeCell ref="AB124:AH124"/>
    <mergeCell ref="A123:B123"/>
    <mergeCell ref="F123:AM123"/>
    <mergeCell ref="AN123:AT123"/>
    <mergeCell ref="AU123:BA123"/>
    <mergeCell ref="A125:B125"/>
    <mergeCell ref="C125:T125"/>
    <mergeCell ref="U125:AA125"/>
    <mergeCell ref="AB125:AH125"/>
    <mergeCell ref="AI125:AT125"/>
    <mergeCell ref="AU125:BA125"/>
    <mergeCell ref="AU78:BA78"/>
    <mergeCell ref="A59:B59"/>
    <mergeCell ref="A60:B60"/>
    <mergeCell ref="C60:BU60"/>
    <mergeCell ref="C66:BU66"/>
    <mergeCell ref="A66:B66"/>
    <mergeCell ref="BT64:BU64"/>
    <mergeCell ref="AU64:BA64"/>
    <mergeCell ref="BN75:BS75"/>
    <mergeCell ref="BT75:BU75"/>
    <mergeCell ref="BN72:BS72"/>
    <mergeCell ref="U79:AA79"/>
    <mergeCell ref="AB79:AH79"/>
    <mergeCell ref="AI79:AM79"/>
    <mergeCell ref="AN79:AT79"/>
    <mergeCell ref="AU79:BA79"/>
    <mergeCell ref="BB79:BF79"/>
    <mergeCell ref="AU76:BA76"/>
    <mergeCell ref="BB73:BF73"/>
    <mergeCell ref="AN78:AT78"/>
    <mergeCell ref="BG82:BM82"/>
    <mergeCell ref="BN82:BS82"/>
    <mergeCell ref="BT82:BU82"/>
    <mergeCell ref="BN79:BS79"/>
    <mergeCell ref="BT79:BU79"/>
    <mergeCell ref="BG79:BM79"/>
    <mergeCell ref="AI85:AM85"/>
    <mergeCell ref="AN85:AT85"/>
    <mergeCell ref="AU85:BA85"/>
    <mergeCell ref="BB85:BF85"/>
    <mergeCell ref="U82:AA82"/>
    <mergeCell ref="AB82:AH82"/>
    <mergeCell ref="AI82:AM82"/>
    <mergeCell ref="AN82:AT82"/>
    <mergeCell ref="AU82:BA82"/>
    <mergeCell ref="BB82:BF82"/>
    <mergeCell ref="A88:B88"/>
    <mergeCell ref="AI88:AM88"/>
    <mergeCell ref="AN88:AT88"/>
    <mergeCell ref="AU88:BA88"/>
    <mergeCell ref="BB88:BF88"/>
    <mergeCell ref="BG88:BM88"/>
    <mergeCell ref="A79:B79"/>
    <mergeCell ref="A81:B81"/>
    <mergeCell ref="A82:B82"/>
    <mergeCell ref="A84:B84"/>
    <mergeCell ref="A85:B85"/>
    <mergeCell ref="A87:B87"/>
    <mergeCell ref="C87:BU87"/>
    <mergeCell ref="BG85:BM85"/>
    <mergeCell ref="BN85:BS85"/>
    <mergeCell ref="BT85:BU85"/>
    <mergeCell ref="U88:AA88"/>
    <mergeCell ref="AB88:AH88"/>
    <mergeCell ref="BN88:BS88"/>
    <mergeCell ref="BT88:BU88"/>
    <mergeCell ref="U85:AA85"/>
    <mergeCell ref="AB85:AH85"/>
    <mergeCell ref="C88:T88"/>
    <mergeCell ref="A76:B76"/>
    <mergeCell ref="C76:T76"/>
    <mergeCell ref="C81:BU81"/>
    <mergeCell ref="C84:BU84"/>
    <mergeCell ref="BG76:BM76"/>
    <mergeCell ref="C79:T79"/>
    <mergeCell ref="BT78:BU78"/>
    <mergeCell ref="C82:T82"/>
    <mergeCell ref="C85:T85"/>
    <mergeCell ref="BT76:BU76"/>
    <mergeCell ref="A77:B77"/>
    <mergeCell ref="C77:BU77"/>
    <mergeCell ref="U76:AA76"/>
    <mergeCell ref="AB76:AH76"/>
    <mergeCell ref="AI76:AM76"/>
    <mergeCell ref="AN76:AT76"/>
    <mergeCell ref="BB76:BF76"/>
    <mergeCell ref="BN76:BS76"/>
    <mergeCell ref="A74:B74"/>
    <mergeCell ref="C74:BU74"/>
    <mergeCell ref="A27:B27"/>
    <mergeCell ref="C27:BU27"/>
    <mergeCell ref="C55:BU55"/>
    <mergeCell ref="A62:B62"/>
    <mergeCell ref="A65:B65"/>
    <mergeCell ref="C65:BU65"/>
    <mergeCell ref="BT72:BU72"/>
    <mergeCell ref="BG72:BM72"/>
    <mergeCell ref="BN91:BS91"/>
    <mergeCell ref="BT91:BU91"/>
    <mergeCell ref="A92:C92"/>
    <mergeCell ref="D92:Y92"/>
    <mergeCell ref="Z92:AJ92"/>
    <mergeCell ref="AK92:AU92"/>
    <mergeCell ref="AV92:BD92"/>
    <mergeCell ref="BE92:BM92"/>
    <mergeCell ref="BN92:BS92"/>
    <mergeCell ref="BT92:BU92"/>
    <mergeCell ref="A93:C93"/>
    <mergeCell ref="D93:Y93"/>
    <mergeCell ref="Z93:AJ93"/>
    <mergeCell ref="AK93:AU93"/>
    <mergeCell ref="AV93:BD93"/>
    <mergeCell ref="BE93:BM93"/>
    <mergeCell ref="BN93:BS93"/>
    <mergeCell ref="BT93:BU93"/>
    <mergeCell ref="A94:C94"/>
    <mergeCell ref="D94:Y94"/>
    <mergeCell ref="Z94:AJ94"/>
    <mergeCell ref="AK94:AU94"/>
    <mergeCell ref="AV94:BD94"/>
    <mergeCell ref="BE94:BM94"/>
    <mergeCell ref="BN94:BS94"/>
    <mergeCell ref="BT94:BU94"/>
    <mergeCell ref="A95:C95"/>
    <mergeCell ref="D95:Y95"/>
    <mergeCell ref="Z95:AJ95"/>
    <mergeCell ref="AK95:AU95"/>
    <mergeCell ref="AV95:BD95"/>
    <mergeCell ref="BE95:BM95"/>
    <mergeCell ref="BN95:BS95"/>
    <mergeCell ref="BT95:BU95"/>
    <mergeCell ref="A96:C96"/>
    <mergeCell ref="D96:Y96"/>
    <mergeCell ref="Z96:AJ96"/>
    <mergeCell ref="AK96:AU96"/>
    <mergeCell ref="AV96:BD96"/>
    <mergeCell ref="BE96:BM96"/>
    <mergeCell ref="BN96:BS96"/>
    <mergeCell ref="BT96:BU96"/>
    <mergeCell ref="A97:C97"/>
    <mergeCell ref="D97:Y97"/>
    <mergeCell ref="Z97:AJ97"/>
    <mergeCell ref="AK97:AU97"/>
    <mergeCell ref="AV97:BD97"/>
    <mergeCell ref="BE97:BM97"/>
    <mergeCell ref="BN97:BS97"/>
    <mergeCell ref="BT97:BU97"/>
    <mergeCell ref="A98:C98"/>
    <mergeCell ref="D98:Y98"/>
    <mergeCell ref="Z98:AJ98"/>
    <mergeCell ref="AK98:AU98"/>
    <mergeCell ref="AV98:BD98"/>
    <mergeCell ref="BE98:BM98"/>
    <mergeCell ref="BN98:BS98"/>
    <mergeCell ref="BT98:BU98"/>
    <mergeCell ref="A99:C99"/>
    <mergeCell ref="D99:Y99"/>
    <mergeCell ref="Z99:AJ99"/>
    <mergeCell ref="AK99:AU99"/>
    <mergeCell ref="AV99:BD99"/>
    <mergeCell ref="BE99:BM99"/>
    <mergeCell ref="BN99:BS99"/>
    <mergeCell ref="BT99:BU99"/>
    <mergeCell ref="A100:C100"/>
    <mergeCell ref="D100:Y100"/>
    <mergeCell ref="Z100:AJ100"/>
    <mergeCell ref="AK100:AU100"/>
    <mergeCell ref="AV100:BD100"/>
    <mergeCell ref="BE100:BM100"/>
    <mergeCell ref="BN100:BS100"/>
    <mergeCell ref="BT100:BU100"/>
    <mergeCell ref="AV102:BD102"/>
    <mergeCell ref="BE102:BM102"/>
    <mergeCell ref="BN102:BS102"/>
    <mergeCell ref="BT102:BU102"/>
    <mergeCell ref="A101:C101"/>
    <mergeCell ref="D101:Y101"/>
    <mergeCell ref="Z101:AJ101"/>
    <mergeCell ref="AK101:AU101"/>
    <mergeCell ref="AV101:BD101"/>
    <mergeCell ref="BE101:BM101"/>
    <mergeCell ref="BN104:BS104"/>
    <mergeCell ref="BT104:BU104"/>
    <mergeCell ref="A103:C103"/>
    <mergeCell ref="BE103:BM103"/>
    <mergeCell ref="BN101:BS101"/>
    <mergeCell ref="BT101:BU101"/>
    <mergeCell ref="A102:C102"/>
    <mergeCell ref="D102:Y102"/>
    <mergeCell ref="Z102:AJ102"/>
    <mergeCell ref="AK102:AU102"/>
    <mergeCell ref="A104:C104"/>
    <mergeCell ref="D104:Y104"/>
    <mergeCell ref="Z104:AJ104"/>
    <mergeCell ref="AK104:AU104"/>
    <mergeCell ref="AV104:BD104"/>
    <mergeCell ref="BE104:BM104"/>
    <mergeCell ref="BN103:BS103"/>
    <mergeCell ref="D103:Y103"/>
    <mergeCell ref="Z103:AJ103"/>
    <mergeCell ref="AK103:AU103"/>
    <mergeCell ref="AV103:BD103"/>
    <mergeCell ref="BT103:BU103"/>
    <mergeCell ref="A105:C105"/>
    <mergeCell ref="D105:Y105"/>
    <mergeCell ref="Z105:AJ105"/>
    <mergeCell ref="AK105:AU105"/>
    <mergeCell ref="AV105:BD105"/>
    <mergeCell ref="BE105:BM105"/>
    <mergeCell ref="A106:C106"/>
    <mergeCell ref="D106:Y106"/>
    <mergeCell ref="Z106:AJ106"/>
    <mergeCell ref="AK106:AU106"/>
    <mergeCell ref="AV106:BD106"/>
    <mergeCell ref="BE106:BM106"/>
    <mergeCell ref="Z108:AJ108"/>
    <mergeCell ref="AK108:AU108"/>
    <mergeCell ref="AV108:BD108"/>
    <mergeCell ref="A107:C107"/>
    <mergeCell ref="D107:Y107"/>
    <mergeCell ref="Z107:AJ107"/>
    <mergeCell ref="AK107:AU107"/>
    <mergeCell ref="AV107:BD107"/>
    <mergeCell ref="Z91:AJ91"/>
    <mergeCell ref="D91:Y91"/>
    <mergeCell ref="BE108:BM108"/>
    <mergeCell ref="A91:C91"/>
    <mergeCell ref="H90:BU90"/>
    <mergeCell ref="F90:G90"/>
    <mergeCell ref="BN107:BS107"/>
    <mergeCell ref="BT107:BU107"/>
    <mergeCell ref="A108:C108"/>
    <mergeCell ref="D108:Y108"/>
    <mergeCell ref="BN108:BS108"/>
    <mergeCell ref="BT108:BU108"/>
    <mergeCell ref="BN105:BS105"/>
    <mergeCell ref="BE91:BM91"/>
    <mergeCell ref="AV91:BD91"/>
    <mergeCell ref="AK91:AU91"/>
    <mergeCell ref="BE107:BM107"/>
    <mergeCell ref="BT105:BU105"/>
    <mergeCell ref="BN106:BS106"/>
    <mergeCell ref="BT106:BU106"/>
    <mergeCell ref="A57:B57"/>
    <mergeCell ref="C57:T57"/>
    <mergeCell ref="U57:AA57"/>
    <mergeCell ref="AB57:AH57"/>
    <mergeCell ref="AI57:AM57"/>
    <mergeCell ref="AN57:AT57"/>
    <mergeCell ref="AU57:BA57"/>
    <mergeCell ref="BB57:BF57"/>
    <mergeCell ref="BG57:BM57"/>
    <mergeCell ref="BN57:BS57"/>
    <mergeCell ref="BT57:BU57"/>
    <mergeCell ref="U78:AA78"/>
    <mergeCell ref="AB78:AH78"/>
    <mergeCell ref="AI78:AM78"/>
    <mergeCell ref="BG78:BM78"/>
    <mergeCell ref="BN78:BS78"/>
  </mergeCells>
  <printOptions/>
  <pageMargins left="0.3937007874015748" right="0.31496062992125984" top="0.5118110236220472" bottom="0.35433070866141736" header="0.31496062992125984" footer="0.31496062992125984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Паспорт бюджетних програм на рік</dc:title>
  <dc:subject/>
  <dc:creator>Crystal Decisions</dc:creator>
  <cp:keywords/>
  <dc:description>Powered by Crystal</dc:description>
  <cp:lastModifiedBy>Пурас</cp:lastModifiedBy>
  <cp:lastPrinted>2021-06-24T13:02:04Z</cp:lastPrinted>
  <dcterms:created xsi:type="dcterms:W3CDTF">2012-04-02T09:19:18Z</dcterms:created>
  <dcterms:modified xsi:type="dcterms:W3CDTF">2021-06-30T13:56:43Z</dcterms:modified>
  <cp:category/>
  <cp:version/>
  <cp:contentType/>
  <cp:contentStatus/>
</cp:coreProperties>
</file>